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zzie\Desktop\RUBootcamp\homework\02-Homework\01-Excel\Instructions\"/>
    </mc:Choice>
  </mc:AlternateContent>
  <xr:revisionPtr revIDLastSave="0" documentId="8_{570288DC-6EF6-4673-86AD-59CD83CB60AD}" xr6:coauthVersionLast="45" xr6:coauthVersionMax="45" xr10:uidLastSave="{00000000-0000-0000-0000-000000000000}"/>
  <bookViews>
    <workbookView xWindow="-1860" yWindow="-16320" windowWidth="29040" windowHeight="15840" activeTab="2" xr2:uid="{00000000-000D-0000-FFFF-FFFF00000000}"/>
  </bookViews>
  <sheets>
    <sheet name="Sheet2" sheetId="3" r:id="rId1"/>
    <sheet name="Sheet4" sheetId="5" r:id="rId2"/>
    <sheet name="Sheet1" sheetId="1" r:id="rId3"/>
  </sheets>
  <definedNames>
    <definedName name="_xlnm._FilterDatabase" localSheetId="2" hidden="1">Sheet1!$P$1:$P$4115</definedName>
    <definedName name="goal">Sheet1!$D:$D</definedName>
    <definedName name="pledged">Sheet1!$E:$E</definedName>
  </definedNames>
  <calcPr calcId="191029"/>
  <pivotCaches>
    <pivotCache cacheId="14" r:id="rId4"/>
    <pivotCache cacheId="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0" i="1"/>
  <c r="T4109" i="1"/>
  <c r="T4108" i="1"/>
  <c r="T4107" i="1"/>
  <c r="T4106" i="1"/>
  <c r="T4105" i="1"/>
  <c r="T4104" i="1"/>
  <c r="T4101" i="1"/>
  <c r="T4098" i="1"/>
  <c r="T4097" i="1"/>
  <c r="T4096" i="1"/>
  <c r="T4095" i="1"/>
  <c r="T4094" i="1"/>
  <c r="T4093" i="1"/>
  <c r="T4092" i="1"/>
  <c r="T4091" i="1"/>
  <c r="T4090" i="1"/>
  <c r="T4088" i="1"/>
  <c r="T4087" i="1"/>
  <c r="T4086" i="1"/>
  <c r="T4085" i="1"/>
  <c r="T4084" i="1"/>
  <c r="T4083" i="1"/>
  <c r="T4081" i="1"/>
  <c r="T4079" i="1"/>
  <c r="T4077" i="1"/>
  <c r="T4076" i="1"/>
  <c r="T4075" i="1"/>
  <c r="T4074" i="1"/>
  <c r="T4072" i="1"/>
  <c r="T4071" i="1"/>
  <c r="T4070" i="1"/>
  <c r="T4069" i="1"/>
  <c r="T4068" i="1"/>
  <c r="T4067" i="1"/>
  <c r="T4066" i="1"/>
  <c r="T4065" i="1"/>
  <c r="T4064" i="1"/>
  <c r="T4062" i="1"/>
  <c r="T4061" i="1"/>
  <c r="T4060" i="1"/>
  <c r="T4059" i="1"/>
  <c r="T4058" i="1"/>
  <c r="T4057" i="1"/>
  <c r="T4055" i="1"/>
  <c r="T4054" i="1"/>
  <c r="T4052" i="1"/>
  <c r="T4051" i="1"/>
  <c r="T4050" i="1"/>
  <c r="T4049" i="1"/>
  <c r="T4048" i="1"/>
  <c r="T4047" i="1"/>
  <c r="T4046" i="1"/>
  <c r="T4044" i="1"/>
  <c r="T4043" i="1"/>
  <c r="T4042" i="1"/>
  <c r="T4041" i="1"/>
  <c r="T4040" i="1"/>
  <c r="T4039" i="1"/>
  <c r="T4038" i="1"/>
  <c r="T4037" i="1"/>
  <c r="T4036" i="1"/>
  <c r="T4035" i="1"/>
  <c r="T4034" i="1"/>
  <c r="T4032" i="1"/>
  <c r="T4030" i="1"/>
  <c r="T4029" i="1"/>
  <c r="T4027" i="1"/>
  <c r="T4026" i="1"/>
  <c r="T4024" i="1"/>
  <c r="T4023" i="1"/>
  <c r="T4022" i="1"/>
  <c r="T4021" i="1"/>
  <c r="T4020" i="1"/>
  <c r="T4019" i="1"/>
  <c r="T4018" i="1"/>
  <c r="T4017" i="1"/>
  <c r="T4015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8" i="1"/>
  <c r="T3997" i="1"/>
  <c r="T3996" i="1"/>
  <c r="T3995" i="1"/>
  <c r="T3994" i="1"/>
  <c r="T3993" i="1"/>
  <c r="T3992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6" i="1"/>
  <c r="T3975" i="1"/>
  <c r="T3974" i="1"/>
  <c r="T3973" i="1"/>
  <c r="T3972" i="1"/>
  <c r="T3971" i="1"/>
  <c r="T3970" i="1"/>
  <c r="T3969" i="1"/>
  <c r="T3968" i="1"/>
  <c r="T3967" i="1"/>
  <c r="T3966" i="1"/>
  <c r="T3964" i="1"/>
  <c r="T3963" i="1"/>
  <c r="T3962" i="1"/>
  <c r="T3961" i="1"/>
  <c r="T3960" i="1"/>
  <c r="T3959" i="1"/>
  <c r="T3957" i="1"/>
  <c r="T3954" i="1"/>
  <c r="T3953" i="1"/>
  <c r="T3952" i="1"/>
  <c r="T3951" i="1"/>
  <c r="T3949" i="1"/>
  <c r="T3948" i="1"/>
  <c r="T3947" i="1"/>
  <c r="T3945" i="1"/>
  <c r="T3943" i="1"/>
  <c r="T3942" i="1"/>
  <c r="T3941" i="1"/>
  <c r="T3940" i="1"/>
  <c r="T3939" i="1"/>
  <c r="T3937" i="1"/>
  <c r="T3936" i="1"/>
  <c r="T3935" i="1"/>
  <c r="T3934" i="1"/>
  <c r="T3931" i="1"/>
  <c r="T3930" i="1"/>
  <c r="T3929" i="1"/>
  <c r="T3928" i="1"/>
  <c r="T3927" i="1"/>
  <c r="T3926" i="1"/>
  <c r="T3925" i="1"/>
  <c r="T3924" i="1"/>
  <c r="T3922" i="1"/>
  <c r="T3921" i="1"/>
  <c r="T3920" i="1"/>
  <c r="T3919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4" i="1"/>
  <c r="T3903" i="1"/>
  <c r="T3902" i="1"/>
  <c r="T3901" i="1"/>
  <c r="T3900" i="1"/>
  <c r="T3899" i="1"/>
  <c r="T3898" i="1"/>
  <c r="T3897" i="1"/>
  <c r="T3896" i="1"/>
  <c r="T3895" i="1"/>
  <c r="T3893" i="1"/>
  <c r="T3892" i="1"/>
  <c r="T3891" i="1"/>
  <c r="T3890" i="1"/>
  <c r="T3889" i="1"/>
  <c r="T3883" i="1"/>
  <c r="T3882" i="1"/>
  <c r="T3880" i="1"/>
  <c r="T3879" i="1"/>
  <c r="T3878" i="1"/>
  <c r="T3873" i="1"/>
  <c r="T3872" i="1"/>
  <c r="T3871" i="1"/>
  <c r="T3870" i="1"/>
  <c r="T3869" i="1"/>
  <c r="T3868" i="1"/>
  <c r="T3867" i="1"/>
  <c r="T3866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5" i="1"/>
  <c r="T3803" i="1"/>
  <c r="T3802" i="1"/>
  <c r="T3801" i="1"/>
  <c r="T3800" i="1"/>
  <c r="T3799" i="1"/>
  <c r="T3798" i="1"/>
  <c r="T3797" i="1"/>
  <c r="T3796" i="1"/>
  <c r="T3795" i="1"/>
  <c r="T3794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4" i="1"/>
  <c r="T3742" i="1"/>
  <c r="T3741" i="1"/>
  <c r="T3740" i="1"/>
  <c r="T3739" i="1"/>
  <c r="T3738" i="1"/>
  <c r="T3737" i="1"/>
  <c r="T3736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4" i="1"/>
  <c r="T3642" i="1"/>
  <c r="T3641" i="1"/>
  <c r="T3640" i="1"/>
  <c r="T3639" i="1"/>
  <c r="T3637" i="1"/>
  <c r="T3636" i="1"/>
  <c r="T3635" i="1"/>
  <c r="T3634" i="1"/>
  <c r="T3633" i="1"/>
  <c r="T3632" i="1"/>
  <c r="T3631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7" i="1"/>
  <c r="T3205" i="1"/>
  <c r="T3204" i="1"/>
  <c r="T3203" i="1"/>
  <c r="T3202" i="1"/>
  <c r="T3201" i="1"/>
  <c r="T3200" i="1"/>
  <c r="T3199" i="1"/>
  <c r="T3198" i="1"/>
  <c r="T3197" i="1"/>
  <c r="T3195" i="1"/>
  <c r="T3194" i="1"/>
  <c r="T3193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6" i="1"/>
  <c r="T3144" i="1"/>
  <c r="T3143" i="1"/>
  <c r="T3142" i="1"/>
  <c r="T3141" i="1"/>
  <c r="T3139" i="1"/>
  <c r="T3138" i="1"/>
  <c r="T3137" i="1"/>
  <c r="T3136" i="1"/>
  <c r="T3135" i="1"/>
  <c r="T3134" i="1"/>
  <c r="T3133" i="1"/>
  <c r="T3132" i="1"/>
  <c r="T3131" i="1"/>
  <c r="T3130" i="1"/>
  <c r="T3128" i="1"/>
  <c r="T3126" i="1"/>
  <c r="T3125" i="1"/>
  <c r="T3124" i="1"/>
  <c r="T3123" i="1"/>
  <c r="T3122" i="1"/>
  <c r="T3121" i="1"/>
  <c r="T3120" i="1"/>
  <c r="T3119" i="1"/>
  <c r="T3118" i="1"/>
  <c r="T3117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2" i="1"/>
  <c r="T3061" i="1"/>
  <c r="T3060" i="1"/>
  <c r="T3057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59" i="1"/>
  <c r="T2958" i="1"/>
  <c r="T2957" i="1"/>
  <c r="T2955" i="1"/>
  <c r="T2954" i="1"/>
  <c r="T2953" i="1"/>
  <c r="T2951" i="1"/>
  <c r="T2950" i="1"/>
  <c r="T2949" i="1"/>
  <c r="T2948" i="1"/>
  <c r="T2946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0" i="1"/>
  <c r="T2899" i="1"/>
  <c r="T2898" i="1"/>
  <c r="T2897" i="1"/>
  <c r="T2895" i="1"/>
  <c r="T2894" i="1"/>
  <c r="T2893" i="1"/>
  <c r="T2892" i="1"/>
  <c r="T2891" i="1"/>
  <c r="T2889" i="1"/>
  <c r="T2888" i="1"/>
  <c r="T2887" i="1"/>
  <c r="T2886" i="1"/>
  <c r="T2885" i="1"/>
  <c r="T2884" i="1"/>
  <c r="T2882" i="1"/>
  <c r="T2881" i="1"/>
  <c r="T2880" i="1"/>
  <c r="T2879" i="1"/>
  <c r="T2877" i="1"/>
  <c r="T2876" i="1"/>
  <c r="T2875" i="1"/>
  <c r="T2873" i="1"/>
  <c r="T2872" i="1"/>
  <c r="T2871" i="1"/>
  <c r="T2870" i="1"/>
  <c r="T2869" i="1"/>
  <c r="T2868" i="1"/>
  <c r="T2866" i="1"/>
  <c r="T2865" i="1"/>
  <c r="T2864" i="1"/>
  <c r="T2863" i="1"/>
  <c r="T2862" i="1"/>
  <c r="T2861" i="1"/>
  <c r="T2859" i="1"/>
  <c r="T2858" i="1"/>
  <c r="T2857" i="1"/>
  <c r="T2856" i="1"/>
  <c r="T2854" i="1"/>
  <c r="T2852" i="1"/>
  <c r="T2851" i="1"/>
  <c r="T2850" i="1"/>
  <c r="T2847" i="1"/>
  <c r="T2846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1" i="1"/>
  <c r="T2780" i="1"/>
  <c r="T2779" i="1"/>
  <c r="T2778" i="1"/>
  <c r="T2777" i="1"/>
  <c r="T2776" i="1"/>
  <c r="T2775" i="1"/>
  <c r="T2772" i="1"/>
  <c r="T2771" i="1"/>
  <c r="T2770" i="1"/>
  <c r="T2769" i="1"/>
  <c r="T2768" i="1"/>
  <c r="T2766" i="1"/>
  <c r="T2765" i="1"/>
  <c r="T2764" i="1"/>
  <c r="T2763" i="1"/>
  <c r="T2761" i="1"/>
  <c r="T2760" i="1"/>
  <c r="T2759" i="1"/>
  <c r="T2758" i="1"/>
  <c r="T2757" i="1"/>
  <c r="T2755" i="1"/>
  <c r="T2754" i="1"/>
  <c r="T2751" i="1"/>
  <c r="T2750" i="1"/>
  <c r="T2749" i="1"/>
  <c r="T2748" i="1"/>
  <c r="T2747" i="1"/>
  <c r="T2746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0" i="1"/>
  <c r="T2699" i="1"/>
  <c r="T2698" i="1"/>
  <c r="T2697" i="1"/>
  <c r="T2696" i="1"/>
  <c r="T2695" i="1"/>
  <c r="T2694" i="1"/>
  <c r="T2693" i="1"/>
  <c r="T2692" i="1"/>
  <c r="T2691" i="1"/>
  <c r="T2690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4" i="1"/>
  <c r="T2593" i="1"/>
  <c r="T2591" i="1"/>
  <c r="T2590" i="1"/>
  <c r="T2589" i="1"/>
  <c r="T2588" i="1"/>
  <c r="T2587" i="1"/>
  <c r="T2585" i="1"/>
  <c r="T2584" i="1"/>
  <c r="T2583" i="1"/>
  <c r="T2582" i="1"/>
  <c r="T2581" i="1"/>
  <c r="T2573" i="1"/>
  <c r="T2572" i="1"/>
  <c r="T2571" i="1"/>
  <c r="T2570" i="1"/>
  <c r="T2569" i="1"/>
  <c r="T2567" i="1"/>
  <c r="T2564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1" i="1"/>
  <c r="T2519" i="1"/>
  <c r="T2517" i="1"/>
  <c r="T2516" i="1"/>
  <c r="T2512" i="1"/>
  <c r="T2511" i="1"/>
  <c r="T2508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0" i="1"/>
  <c r="T2438" i="1"/>
  <c r="T2437" i="1"/>
  <c r="T2436" i="1"/>
  <c r="T2434" i="1"/>
  <c r="T2433" i="1"/>
  <c r="T2432" i="1"/>
  <c r="T2431" i="1"/>
  <c r="T2430" i="1"/>
  <c r="T2429" i="1"/>
  <c r="T2427" i="1"/>
  <c r="T2426" i="1"/>
  <c r="T2425" i="1"/>
  <c r="T2424" i="1"/>
  <c r="T2423" i="1"/>
  <c r="T2422" i="1"/>
  <c r="T2420" i="1"/>
  <c r="T2418" i="1"/>
  <c r="T2417" i="1"/>
  <c r="T2416" i="1"/>
  <c r="T2415" i="1"/>
  <c r="T2413" i="1"/>
  <c r="T2411" i="1"/>
  <c r="T2410" i="1"/>
  <c r="T2409" i="1"/>
  <c r="T2408" i="1"/>
  <c r="T2407" i="1"/>
  <c r="T2405" i="1"/>
  <c r="T2404" i="1"/>
  <c r="T2403" i="1"/>
  <c r="T2398" i="1"/>
  <c r="T2396" i="1"/>
  <c r="T2395" i="1"/>
  <c r="T2393" i="1"/>
  <c r="T2391" i="1"/>
  <c r="T2390" i="1"/>
  <c r="T2389" i="1"/>
  <c r="T2387" i="1"/>
  <c r="T2386" i="1"/>
  <c r="T2385" i="1"/>
  <c r="T2384" i="1"/>
  <c r="T2383" i="1"/>
  <c r="T2382" i="1"/>
  <c r="T2378" i="1"/>
  <c r="T2376" i="1"/>
  <c r="T2375" i="1"/>
  <c r="T2374" i="1"/>
  <c r="T2372" i="1"/>
  <c r="T2370" i="1"/>
  <c r="T2369" i="1"/>
  <c r="T2368" i="1"/>
  <c r="T2364" i="1"/>
  <c r="T2362" i="1"/>
  <c r="T2361" i="1"/>
  <c r="T2357" i="1"/>
  <c r="T2356" i="1"/>
  <c r="T2353" i="1"/>
  <c r="T2350" i="1"/>
  <c r="T2349" i="1"/>
  <c r="T2348" i="1"/>
  <c r="T2346" i="1"/>
  <c r="T2345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0" i="1"/>
  <c r="T2149" i="1"/>
  <c r="T2148" i="1"/>
  <c r="T2147" i="1"/>
  <c r="T2146" i="1"/>
  <c r="T2145" i="1"/>
  <c r="T2144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7" i="1"/>
  <c r="T1994" i="1"/>
  <c r="T1993" i="1"/>
  <c r="T1992" i="1"/>
  <c r="T1991" i="1"/>
  <c r="T1990" i="1"/>
  <c r="T1989" i="1"/>
  <c r="T1988" i="1"/>
  <c r="T1987" i="1"/>
  <c r="T1986" i="1"/>
  <c r="T1985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77" i="1"/>
  <c r="T1876" i="1"/>
  <c r="T1875" i="1"/>
  <c r="T1874" i="1"/>
  <c r="T1873" i="1"/>
  <c r="T1872" i="1"/>
  <c r="T1870" i="1"/>
  <c r="T1869" i="1"/>
  <c r="T1868" i="1"/>
  <c r="T1867" i="1"/>
  <c r="T1866" i="1"/>
  <c r="T1865" i="1"/>
  <c r="T1864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19" i="1"/>
  <c r="T1818" i="1"/>
  <c r="T1816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1" i="1"/>
  <c r="T1740" i="1"/>
  <c r="T1739" i="1"/>
  <c r="T1738" i="1"/>
  <c r="T1737" i="1"/>
  <c r="T1736" i="1"/>
  <c r="T1730" i="1"/>
  <c r="T1729" i="1"/>
  <c r="T1728" i="1"/>
  <c r="T1727" i="1"/>
  <c r="T1726" i="1"/>
  <c r="T1725" i="1"/>
  <c r="T1724" i="1"/>
  <c r="T1722" i="1"/>
  <c r="T1721" i="1"/>
  <c r="T1720" i="1"/>
  <c r="T1719" i="1"/>
  <c r="T1718" i="1"/>
  <c r="T1717" i="1"/>
  <c r="T1716" i="1"/>
  <c r="T1715" i="1"/>
  <c r="T1713" i="1"/>
  <c r="T1712" i="1"/>
  <c r="T1711" i="1"/>
  <c r="T1709" i="1"/>
  <c r="T1706" i="1"/>
  <c r="T1705" i="1"/>
  <c r="T1704" i="1"/>
  <c r="T1703" i="1"/>
  <c r="T1702" i="1"/>
  <c r="T1701" i="1"/>
  <c r="T1699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0" i="1"/>
  <c r="T1598" i="1"/>
  <c r="T1597" i="1"/>
  <c r="T1596" i="1"/>
  <c r="T1595" i="1"/>
  <c r="T1593" i="1"/>
  <c r="T1592" i="1"/>
  <c r="T1589" i="1"/>
  <c r="T1587" i="1"/>
  <c r="T1585" i="1"/>
  <c r="T1584" i="1"/>
  <c r="T1583" i="1"/>
  <c r="T1581" i="1"/>
  <c r="T1580" i="1"/>
  <c r="T1579" i="1"/>
  <c r="T1578" i="1"/>
  <c r="T1577" i="1"/>
  <c r="T1576" i="1"/>
  <c r="T1575" i="1"/>
  <c r="T1574" i="1"/>
  <c r="T1573" i="1"/>
  <c r="T1572" i="1"/>
  <c r="T1570" i="1"/>
  <c r="T1569" i="1"/>
  <c r="T1568" i="1"/>
  <c r="T1567" i="1"/>
  <c r="T1566" i="1"/>
  <c r="T1565" i="1"/>
  <c r="T1563" i="1"/>
  <c r="T1562" i="1"/>
  <c r="T1561" i="1"/>
  <c r="T1560" i="1"/>
  <c r="T1559" i="1"/>
  <c r="T1558" i="1"/>
  <c r="T1554" i="1"/>
  <c r="T1552" i="1"/>
  <c r="T1551" i="1"/>
  <c r="T1550" i="1"/>
  <c r="T1548" i="1"/>
  <c r="T1547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6" i="1"/>
  <c r="T1494" i="1"/>
  <c r="T1493" i="1"/>
  <c r="T1492" i="1"/>
  <c r="T1490" i="1"/>
  <c r="T1488" i="1"/>
  <c r="T1487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58" i="1"/>
  <c r="T1457" i="1"/>
  <c r="T1456" i="1"/>
  <c r="T1453" i="1"/>
  <c r="T1452" i="1"/>
  <c r="T1449" i="1"/>
  <c r="T1443" i="1"/>
  <c r="T1442" i="1"/>
  <c r="T1441" i="1"/>
  <c r="T1440" i="1"/>
  <c r="T1439" i="1"/>
  <c r="T1438" i="1"/>
  <c r="T1437" i="1"/>
  <c r="T1436" i="1"/>
  <c r="T1435" i="1"/>
  <c r="T1433" i="1"/>
  <c r="T1432" i="1"/>
  <c r="T1430" i="1"/>
  <c r="T1429" i="1"/>
  <c r="T1426" i="1"/>
  <c r="T1425" i="1"/>
  <c r="T1424" i="1"/>
  <c r="T1423" i="1"/>
  <c r="T1422" i="1"/>
  <c r="T1421" i="1"/>
  <c r="T1420" i="1"/>
  <c r="T1419" i="1"/>
  <c r="T1417" i="1"/>
  <c r="T1416" i="1"/>
  <c r="T1415" i="1"/>
  <c r="T1414" i="1"/>
  <c r="T1413" i="1"/>
  <c r="T1412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1" i="1"/>
  <c r="T1340" i="1"/>
  <c r="T1339" i="1"/>
  <c r="T1338" i="1"/>
  <c r="T1337" i="1"/>
  <c r="T1336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0" i="1"/>
  <c r="T1237" i="1"/>
  <c r="T1235" i="1"/>
  <c r="T1234" i="1"/>
  <c r="T1231" i="1"/>
  <c r="T1230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8" i="1"/>
  <c r="T1177" i="1"/>
  <c r="T1176" i="1"/>
  <c r="T1175" i="1"/>
  <c r="T1173" i="1"/>
  <c r="T1172" i="1"/>
  <c r="T1171" i="1"/>
  <c r="T1170" i="1"/>
  <c r="T1169" i="1"/>
  <c r="T1168" i="1"/>
  <c r="T1167" i="1"/>
  <c r="T1164" i="1"/>
  <c r="T1162" i="1"/>
  <c r="T1160" i="1"/>
  <c r="T1159" i="1"/>
  <c r="T1157" i="1"/>
  <c r="T1156" i="1"/>
  <c r="T1155" i="1"/>
  <c r="T1154" i="1"/>
  <c r="T1152" i="1"/>
  <c r="T1151" i="1"/>
  <c r="T1150" i="1"/>
  <c r="T1148" i="1"/>
  <c r="T1147" i="1"/>
  <c r="T1145" i="1"/>
  <c r="T1141" i="1"/>
  <c r="T1140" i="1"/>
  <c r="T1139" i="1"/>
  <c r="T1138" i="1"/>
  <c r="T1137" i="1"/>
  <c r="T1136" i="1"/>
  <c r="T1135" i="1"/>
  <c r="T1134" i="1"/>
  <c r="T1132" i="1"/>
  <c r="T1131" i="1"/>
  <c r="T1130" i="1"/>
  <c r="T1129" i="1"/>
  <c r="T1128" i="1"/>
  <c r="T1126" i="1"/>
  <c r="T1125" i="1"/>
  <c r="T1123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8" i="1"/>
  <c r="T1087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2" i="1"/>
  <c r="T1071" i="1"/>
  <c r="T1070" i="1"/>
  <c r="T1069" i="1"/>
  <c r="T1068" i="1"/>
  <c r="T1067" i="1"/>
  <c r="T1066" i="1"/>
  <c r="T1064" i="1"/>
  <c r="T1062" i="1"/>
  <c r="T1055" i="1"/>
  <c r="T1050" i="1"/>
  <c r="T1049" i="1"/>
  <c r="T1047" i="1"/>
  <c r="T1046" i="1"/>
  <c r="T1045" i="1"/>
  <c r="T1044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8" i="1"/>
  <c r="T947" i="1"/>
  <c r="T946" i="1"/>
  <c r="T945" i="1"/>
  <c r="T944" i="1"/>
  <c r="T943" i="1"/>
  <c r="T942" i="1"/>
  <c r="T941" i="1"/>
  <c r="T940" i="1"/>
  <c r="T939" i="1"/>
  <c r="T937" i="1"/>
  <c r="T936" i="1"/>
  <c r="T935" i="1"/>
  <c r="T934" i="1"/>
  <c r="T933" i="1"/>
  <c r="T932" i="1"/>
  <c r="T930" i="1"/>
  <c r="T927" i="1"/>
  <c r="T926" i="1"/>
  <c r="T925" i="1"/>
  <c r="T924" i="1"/>
  <c r="T923" i="1"/>
  <c r="T921" i="1"/>
  <c r="T920" i="1"/>
  <c r="T919" i="1"/>
  <c r="T917" i="1"/>
  <c r="T915" i="1"/>
  <c r="T914" i="1"/>
  <c r="T912" i="1"/>
  <c r="T911" i="1"/>
  <c r="T907" i="1"/>
  <c r="T906" i="1"/>
  <c r="T905" i="1"/>
  <c r="T904" i="1"/>
  <c r="T902" i="1"/>
  <c r="T901" i="1"/>
  <c r="T900" i="1"/>
  <c r="T898" i="1"/>
  <c r="T897" i="1"/>
  <c r="T896" i="1"/>
  <c r="T895" i="1"/>
  <c r="T894" i="1"/>
  <c r="T893" i="1"/>
  <c r="T892" i="1"/>
  <c r="T891" i="1"/>
  <c r="T890" i="1"/>
  <c r="T888" i="1"/>
  <c r="T887" i="1"/>
  <c r="T886" i="1"/>
  <c r="T885" i="1"/>
  <c r="T884" i="1"/>
  <c r="T883" i="1"/>
  <c r="T882" i="1"/>
  <c r="T881" i="1"/>
  <c r="T880" i="1"/>
  <c r="T879" i="1"/>
  <c r="T878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1" i="1"/>
  <c r="T769" i="1"/>
  <c r="T767" i="1"/>
  <c r="T765" i="1"/>
  <c r="T763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1" i="1"/>
  <c r="T710" i="1"/>
  <c r="T709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8" i="1"/>
  <c r="T637" i="1"/>
  <c r="T636" i="1"/>
  <c r="T635" i="1"/>
  <c r="T633" i="1"/>
  <c r="T632" i="1"/>
  <c r="T631" i="1"/>
  <c r="T629" i="1"/>
  <c r="T628" i="1"/>
  <c r="T624" i="1"/>
  <c r="T623" i="1"/>
  <c r="T622" i="1"/>
  <c r="T621" i="1"/>
  <c r="T619" i="1"/>
  <c r="T615" i="1"/>
  <c r="T611" i="1"/>
  <c r="T610" i="1"/>
  <c r="T608" i="1"/>
  <c r="T607" i="1"/>
  <c r="T605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6" i="1"/>
  <c r="T585" i="1"/>
  <c r="T582" i="1"/>
  <c r="T581" i="1"/>
  <c r="T580" i="1"/>
  <c r="T579" i="1"/>
  <c r="T578" i="1"/>
  <c r="T577" i="1"/>
  <c r="T576" i="1"/>
  <c r="T575" i="1"/>
  <c r="T573" i="1"/>
  <c r="T572" i="1"/>
  <c r="T571" i="1"/>
  <c r="T570" i="1"/>
  <c r="T568" i="1"/>
  <c r="T566" i="1"/>
  <c r="T565" i="1"/>
  <c r="T563" i="1"/>
  <c r="T562" i="1"/>
  <c r="T561" i="1"/>
  <c r="T559" i="1"/>
  <c r="T558" i="1"/>
  <c r="T556" i="1"/>
  <c r="T555" i="1"/>
  <c r="T553" i="1"/>
  <c r="T552" i="1"/>
  <c r="T551" i="1"/>
  <c r="T550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19" i="1"/>
  <c r="T517" i="1"/>
  <c r="T516" i="1"/>
  <c r="T515" i="1"/>
  <c r="T514" i="1"/>
  <c r="T513" i="1"/>
  <c r="T511" i="1"/>
  <c r="T510" i="1"/>
  <c r="T509" i="1"/>
  <c r="T508" i="1"/>
  <c r="T507" i="1"/>
  <c r="T506" i="1"/>
  <c r="T505" i="1"/>
  <c r="T504" i="1"/>
  <c r="T502" i="1"/>
  <c r="T501" i="1"/>
  <c r="T500" i="1"/>
  <c r="T499" i="1"/>
  <c r="T498" i="1"/>
  <c r="T496" i="1"/>
  <c r="T491" i="1"/>
  <c r="T488" i="1"/>
  <c r="T487" i="1"/>
  <c r="T486" i="1"/>
  <c r="T485" i="1"/>
  <c r="T484" i="1"/>
  <c r="T483" i="1"/>
  <c r="T482" i="1"/>
  <c r="T481" i="1"/>
  <c r="T478" i="1"/>
  <c r="T476" i="1"/>
  <c r="T475" i="1"/>
  <c r="T474" i="1"/>
  <c r="T473" i="1"/>
  <c r="T472" i="1"/>
  <c r="T469" i="1"/>
  <c r="T468" i="1"/>
  <c r="T467" i="1"/>
  <c r="T466" i="1"/>
  <c r="T465" i="1"/>
  <c r="T462" i="1"/>
  <c r="T461" i="1"/>
  <c r="T460" i="1"/>
  <c r="T458" i="1"/>
  <c r="T457" i="1"/>
  <c r="T456" i="1"/>
  <c r="T455" i="1"/>
  <c r="T454" i="1"/>
  <c r="T452" i="1"/>
  <c r="T451" i="1"/>
  <c r="T450" i="1"/>
  <c r="T449" i="1"/>
  <c r="T448" i="1"/>
  <c r="T447" i="1"/>
  <c r="T446" i="1"/>
  <c r="T445" i="1"/>
  <c r="T444" i="1"/>
  <c r="T442" i="1"/>
  <c r="T440" i="1"/>
  <c r="T437" i="1"/>
  <c r="T436" i="1"/>
  <c r="T434" i="1"/>
  <c r="T433" i="1"/>
  <c r="T432" i="1"/>
  <c r="T430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39" i="1"/>
  <c r="T236" i="1"/>
  <c r="T234" i="1"/>
  <c r="T232" i="1"/>
  <c r="T228" i="1"/>
  <c r="T224" i="1"/>
  <c r="T222" i="1"/>
  <c r="T221" i="1"/>
  <c r="T220" i="1"/>
  <c r="T219" i="1"/>
  <c r="T218" i="1"/>
  <c r="T217" i="1"/>
  <c r="T216" i="1"/>
  <c r="T215" i="1"/>
  <c r="T214" i="1"/>
  <c r="T213" i="1"/>
  <c r="T212" i="1"/>
  <c r="T209" i="1"/>
  <c r="T207" i="1"/>
  <c r="T206" i="1"/>
  <c r="T205" i="1"/>
  <c r="T203" i="1"/>
  <c r="T202" i="1"/>
  <c r="T200" i="1"/>
  <c r="T199" i="1"/>
  <c r="T198" i="1"/>
  <c r="T196" i="1"/>
  <c r="T194" i="1"/>
  <c r="T193" i="1"/>
  <c r="T192" i="1"/>
  <c r="T191" i="1"/>
  <c r="T189" i="1"/>
  <c r="T187" i="1"/>
  <c r="T186" i="1"/>
  <c r="T185" i="1"/>
  <c r="T183" i="1"/>
  <c r="T182" i="1"/>
  <c r="T181" i="1"/>
  <c r="T179" i="1"/>
  <c r="T177" i="1"/>
  <c r="T173" i="1"/>
  <c r="T172" i="1"/>
  <c r="T171" i="1"/>
  <c r="T170" i="1"/>
  <c r="T169" i="1"/>
  <c r="T168" i="1"/>
  <c r="T166" i="1"/>
  <c r="T164" i="1"/>
  <c r="T163" i="1"/>
  <c r="T161" i="1"/>
  <c r="T159" i="1"/>
  <c r="T158" i="1"/>
  <c r="T157" i="1"/>
  <c r="T156" i="1"/>
  <c r="T155" i="1"/>
  <c r="T154" i="1"/>
  <c r="T153" i="1"/>
  <c r="T152" i="1"/>
  <c r="T151" i="1"/>
  <c r="T150" i="1"/>
  <c r="T148" i="1"/>
  <c r="T147" i="1"/>
  <c r="T146" i="1"/>
  <c r="T144" i="1"/>
  <c r="T143" i="1"/>
  <c r="T141" i="1"/>
  <c r="T140" i="1"/>
  <c r="T137" i="1"/>
  <c r="T134" i="1"/>
  <c r="T130" i="1"/>
  <c r="T129" i="1"/>
  <c r="T128" i="1"/>
  <c r="T127" i="1"/>
  <c r="T125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S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0" i="1"/>
  <c r="S4109" i="1"/>
  <c r="S4108" i="1"/>
  <c r="S4107" i="1"/>
  <c r="S4106" i="1"/>
  <c r="S4105" i="1"/>
  <c r="S4104" i="1"/>
  <c r="S4101" i="1"/>
  <c r="S4098" i="1"/>
  <c r="S4097" i="1"/>
  <c r="S4096" i="1"/>
  <c r="S4095" i="1"/>
  <c r="S4094" i="1"/>
  <c r="S4093" i="1"/>
  <c r="S4092" i="1"/>
  <c r="S4091" i="1"/>
  <c r="S4090" i="1"/>
  <c r="S4088" i="1"/>
  <c r="S4087" i="1"/>
  <c r="S4086" i="1"/>
  <c r="S4085" i="1"/>
  <c r="S4084" i="1"/>
  <c r="S4083" i="1"/>
  <c r="S4081" i="1"/>
  <c r="S4079" i="1"/>
  <c r="S4077" i="1"/>
  <c r="S4076" i="1"/>
  <c r="S4075" i="1"/>
  <c r="S4074" i="1"/>
  <c r="S4072" i="1"/>
  <c r="S4071" i="1"/>
  <c r="S4070" i="1"/>
  <c r="S4069" i="1"/>
  <c r="S4068" i="1"/>
  <c r="S4067" i="1"/>
  <c r="S4066" i="1"/>
  <c r="S4065" i="1"/>
  <c r="S4064" i="1"/>
  <c r="S4062" i="1"/>
  <c r="S4061" i="1"/>
  <c r="S4060" i="1"/>
  <c r="S4059" i="1"/>
  <c r="S4058" i="1"/>
  <c r="S4057" i="1"/>
  <c r="S4055" i="1"/>
  <c r="S4054" i="1"/>
  <c r="S4052" i="1"/>
  <c r="S4051" i="1"/>
  <c r="S4050" i="1"/>
  <c r="S4049" i="1"/>
  <c r="S4048" i="1"/>
  <c r="S4047" i="1"/>
  <c r="S4046" i="1"/>
  <c r="S4044" i="1"/>
  <c r="S4043" i="1"/>
  <c r="S4042" i="1"/>
  <c r="S4041" i="1"/>
  <c r="S4040" i="1"/>
  <c r="S4039" i="1"/>
  <c r="S4038" i="1"/>
  <c r="S4037" i="1"/>
  <c r="S4036" i="1"/>
  <c r="S4035" i="1"/>
  <c r="S4034" i="1"/>
  <c r="S4032" i="1"/>
  <c r="S4030" i="1"/>
  <c r="S4029" i="1"/>
  <c r="S4027" i="1"/>
  <c r="S4026" i="1"/>
  <c r="S4024" i="1"/>
  <c r="S4023" i="1"/>
  <c r="S4022" i="1"/>
  <c r="S4021" i="1"/>
  <c r="S4020" i="1"/>
  <c r="S4019" i="1"/>
  <c r="S4018" i="1"/>
  <c r="S4017" i="1"/>
  <c r="S4015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8" i="1"/>
  <c r="S3997" i="1"/>
  <c r="S3996" i="1"/>
  <c r="S3995" i="1"/>
  <c r="S3994" i="1"/>
  <c r="S3993" i="1"/>
  <c r="S3992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6" i="1"/>
  <c r="S3975" i="1"/>
  <c r="S3974" i="1"/>
  <c r="S3973" i="1"/>
  <c r="S3972" i="1"/>
  <c r="S3971" i="1"/>
  <c r="S3970" i="1"/>
  <c r="S3969" i="1"/>
  <c r="S3968" i="1"/>
  <c r="S3967" i="1"/>
  <c r="S3966" i="1"/>
  <c r="S3964" i="1"/>
  <c r="S3963" i="1"/>
  <c r="S3962" i="1"/>
  <c r="S3961" i="1"/>
  <c r="S3960" i="1"/>
  <c r="S3959" i="1"/>
  <c r="S3957" i="1"/>
  <c r="S3954" i="1"/>
  <c r="S3953" i="1"/>
  <c r="S3952" i="1"/>
  <c r="S3951" i="1"/>
  <c r="S3949" i="1"/>
  <c r="S3948" i="1"/>
  <c r="S3947" i="1"/>
  <c r="S3945" i="1"/>
  <c r="S3943" i="1"/>
  <c r="S3942" i="1"/>
  <c r="S3941" i="1"/>
  <c r="S3940" i="1"/>
  <c r="S3939" i="1"/>
  <c r="S3937" i="1"/>
  <c r="S3936" i="1"/>
  <c r="S3935" i="1"/>
  <c r="S3934" i="1"/>
  <c r="S3931" i="1"/>
  <c r="S3930" i="1"/>
  <c r="S3929" i="1"/>
  <c r="S3928" i="1"/>
  <c r="S3927" i="1"/>
  <c r="S3926" i="1"/>
  <c r="S3925" i="1"/>
  <c r="S3924" i="1"/>
  <c r="S3922" i="1"/>
  <c r="S3921" i="1"/>
  <c r="S3920" i="1"/>
  <c r="S3919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4" i="1"/>
  <c r="S3903" i="1"/>
  <c r="S3902" i="1"/>
  <c r="S3901" i="1"/>
  <c r="S3900" i="1"/>
  <c r="S3899" i="1"/>
  <c r="S3898" i="1"/>
  <c r="S3897" i="1"/>
  <c r="S3896" i="1"/>
  <c r="S3895" i="1"/>
  <c r="S3893" i="1"/>
  <c r="S3892" i="1"/>
  <c r="S3891" i="1"/>
  <c r="S3890" i="1"/>
  <c r="S3889" i="1"/>
  <c r="S3883" i="1"/>
  <c r="S3882" i="1"/>
  <c r="S3880" i="1"/>
  <c r="S3879" i="1"/>
  <c r="S3878" i="1"/>
  <c r="S3873" i="1"/>
  <c r="S3872" i="1"/>
  <c r="S3871" i="1"/>
  <c r="S3870" i="1"/>
  <c r="S3869" i="1"/>
  <c r="S3868" i="1"/>
  <c r="S3867" i="1"/>
  <c r="S3866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5" i="1"/>
  <c r="S3803" i="1"/>
  <c r="S3802" i="1"/>
  <c r="S3801" i="1"/>
  <c r="S3800" i="1"/>
  <c r="S3799" i="1"/>
  <c r="S3798" i="1"/>
  <c r="S3797" i="1"/>
  <c r="S3796" i="1"/>
  <c r="S3795" i="1"/>
  <c r="S3794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4" i="1"/>
  <c r="S3742" i="1"/>
  <c r="S3741" i="1"/>
  <c r="S3740" i="1"/>
  <c r="S3739" i="1"/>
  <c r="S3738" i="1"/>
  <c r="S3737" i="1"/>
  <c r="S3736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4" i="1"/>
  <c r="S3642" i="1"/>
  <c r="S3641" i="1"/>
  <c r="S3640" i="1"/>
  <c r="S3639" i="1"/>
  <c r="S3637" i="1"/>
  <c r="S3636" i="1"/>
  <c r="S3635" i="1"/>
  <c r="S3634" i="1"/>
  <c r="S3633" i="1"/>
  <c r="S3632" i="1"/>
  <c r="S3631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7" i="1"/>
  <c r="S3205" i="1"/>
  <c r="S3204" i="1"/>
  <c r="S3203" i="1"/>
  <c r="S3202" i="1"/>
  <c r="S3201" i="1"/>
  <c r="S3200" i="1"/>
  <c r="S3199" i="1"/>
  <c r="S3198" i="1"/>
  <c r="S3197" i="1"/>
  <c r="S3195" i="1"/>
  <c r="S3194" i="1"/>
  <c r="S3193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6" i="1"/>
  <c r="S3144" i="1"/>
  <c r="S3143" i="1"/>
  <c r="S3142" i="1"/>
  <c r="S3141" i="1"/>
  <c r="S3139" i="1"/>
  <c r="S3138" i="1"/>
  <c r="S3137" i="1"/>
  <c r="S3136" i="1"/>
  <c r="S3135" i="1"/>
  <c r="S3134" i="1"/>
  <c r="S3133" i="1"/>
  <c r="S3132" i="1"/>
  <c r="S3131" i="1"/>
  <c r="S3130" i="1"/>
  <c r="S3128" i="1"/>
  <c r="S3126" i="1"/>
  <c r="S3125" i="1"/>
  <c r="S3124" i="1"/>
  <c r="S3123" i="1"/>
  <c r="S3122" i="1"/>
  <c r="S3121" i="1"/>
  <c r="S3120" i="1"/>
  <c r="S3119" i="1"/>
  <c r="S3118" i="1"/>
  <c r="S3117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2" i="1"/>
  <c r="S3061" i="1"/>
  <c r="S3060" i="1"/>
  <c r="S3057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59" i="1"/>
  <c r="S2958" i="1"/>
  <c r="S2957" i="1"/>
  <c r="S2955" i="1"/>
  <c r="S2954" i="1"/>
  <c r="S2953" i="1"/>
  <c r="S2951" i="1"/>
  <c r="S2950" i="1"/>
  <c r="S2949" i="1"/>
  <c r="S2948" i="1"/>
  <c r="S2946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0" i="1"/>
  <c r="S2899" i="1"/>
  <c r="S2898" i="1"/>
  <c r="S2897" i="1"/>
  <c r="S2895" i="1"/>
  <c r="S2894" i="1"/>
  <c r="S2893" i="1"/>
  <c r="S2892" i="1"/>
  <c r="S2891" i="1"/>
  <c r="S2889" i="1"/>
  <c r="S2888" i="1"/>
  <c r="S2887" i="1"/>
  <c r="S2886" i="1"/>
  <c r="S2885" i="1"/>
  <c r="S2884" i="1"/>
  <c r="S2882" i="1"/>
  <c r="S2881" i="1"/>
  <c r="S2880" i="1"/>
  <c r="S2879" i="1"/>
  <c r="S2877" i="1"/>
  <c r="S2876" i="1"/>
  <c r="S2875" i="1"/>
  <c r="S2873" i="1"/>
  <c r="S2872" i="1"/>
  <c r="S2871" i="1"/>
  <c r="S2870" i="1"/>
  <c r="S2869" i="1"/>
  <c r="S2868" i="1"/>
  <c r="S2866" i="1"/>
  <c r="S2865" i="1"/>
  <c r="S2864" i="1"/>
  <c r="S2863" i="1"/>
  <c r="S2862" i="1"/>
  <c r="S2861" i="1"/>
  <c r="S2859" i="1"/>
  <c r="S2858" i="1"/>
  <c r="S2857" i="1"/>
  <c r="S2856" i="1"/>
  <c r="S2854" i="1"/>
  <c r="S2852" i="1"/>
  <c r="S2851" i="1"/>
  <c r="S2850" i="1"/>
  <c r="S2847" i="1"/>
  <c r="S2846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1" i="1"/>
  <c r="S2780" i="1"/>
  <c r="S2779" i="1"/>
  <c r="S2778" i="1"/>
  <c r="S2777" i="1"/>
  <c r="S2776" i="1"/>
  <c r="S2775" i="1"/>
  <c r="S2772" i="1"/>
  <c r="S2771" i="1"/>
  <c r="S2770" i="1"/>
  <c r="S2769" i="1"/>
  <c r="S2768" i="1"/>
  <c r="S2766" i="1"/>
  <c r="S2765" i="1"/>
  <c r="S2764" i="1"/>
  <c r="S2763" i="1"/>
  <c r="S2761" i="1"/>
  <c r="S2760" i="1"/>
  <c r="S2759" i="1"/>
  <c r="S2758" i="1"/>
  <c r="S2757" i="1"/>
  <c r="S2755" i="1"/>
  <c r="S2754" i="1"/>
  <c r="S2751" i="1"/>
  <c r="S2750" i="1"/>
  <c r="S2749" i="1"/>
  <c r="S2748" i="1"/>
  <c r="S2747" i="1"/>
  <c r="S2746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0" i="1"/>
  <c r="S2699" i="1"/>
  <c r="S2698" i="1"/>
  <c r="S2697" i="1"/>
  <c r="S2696" i="1"/>
  <c r="S2695" i="1"/>
  <c r="S2694" i="1"/>
  <c r="S2693" i="1"/>
  <c r="S2692" i="1"/>
  <c r="S2691" i="1"/>
  <c r="S2690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4" i="1"/>
  <c r="S2593" i="1"/>
  <c r="S2591" i="1"/>
  <c r="S2590" i="1"/>
  <c r="S2589" i="1"/>
  <c r="S2588" i="1"/>
  <c r="S2587" i="1"/>
  <c r="S2585" i="1"/>
  <c r="S2584" i="1"/>
  <c r="S2583" i="1"/>
  <c r="S2582" i="1"/>
  <c r="S2581" i="1"/>
  <c r="S2573" i="1"/>
  <c r="S2572" i="1"/>
  <c r="S2571" i="1"/>
  <c r="S2570" i="1"/>
  <c r="S2569" i="1"/>
  <c r="S2567" i="1"/>
  <c r="S2564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1" i="1"/>
  <c r="S2519" i="1"/>
  <c r="S2517" i="1"/>
  <c r="S2516" i="1"/>
  <c r="S2512" i="1"/>
  <c r="S2511" i="1"/>
  <c r="S2508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0" i="1"/>
  <c r="S2438" i="1"/>
  <c r="S2437" i="1"/>
  <c r="S2436" i="1"/>
  <c r="S2434" i="1"/>
  <c r="S2433" i="1"/>
  <c r="S2432" i="1"/>
  <c r="S2431" i="1"/>
  <c r="S2430" i="1"/>
  <c r="S2429" i="1"/>
  <c r="S2427" i="1"/>
  <c r="S2426" i="1"/>
  <c r="S2425" i="1"/>
  <c r="S2424" i="1"/>
  <c r="S2423" i="1"/>
  <c r="S2422" i="1"/>
  <c r="S2420" i="1"/>
  <c r="S2418" i="1"/>
  <c r="S2417" i="1"/>
  <c r="S2416" i="1"/>
  <c r="S2415" i="1"/>
  <c r="S2413" i="1"/>
  <c r="S2411" i="1"/>
  <c r="S2410" i="1"/>
  <c r="S2409" i="1"/>
  <c r="S2408" i="1"/>
  <c r="S2407" i="1"/>
  <c r="S2405" i="1"/>
  <c r="S2404" i="1"/>
  <c r="S2403" i="1"/>
  <c r="S2398" i="1"/>
  <c r="S2396" i="1"/>
  <c r="S2395" i="1"/>
  <c r="S2393" i="1"/>
  <c r="S2391" i="1"/>
  <c r="S2390" i="1"/>
  <c r="S2389" i="1"/>
  <c r="S2387" i="1"/>
  <c r="S2386" i="1"/>
  <c r="S2385" i="1"/>
  <c r="S2384" i="1"/>
  <c r="S2383" i="1"/>
  <c r="S2382" i="1"/>
  <c r="S2378" i="1"/>
  <c r="S2376" i="1"/>
  <c r="S2375" i="1"/>
  <c r="S2374" i="1"/>
  <c r="S2372" i="1"/>
  <c r="S2370" i="1"/>
  <c r="S2369" i="1"/>
  <c r="S2368" i="1"/>
  <c r="S2364" i="1"/>
  <c r="S2362" i="1"/>
  <c r="S2361" i="1"/>
  <c r="S2357" i="1"/>
  <c r="S2356" i="1"/>
  <c r="S2353" i="1"/>
  <c r="S2350" i="1"/>
  <c r="S2349" i="1"/>
  <c r="S2348" i="1"/>
  <c r="S2346" i="1"/>
  <c r="S2345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0" i="1"/>
  <c r="S2149" i="1"/>
  <c r="S2148" i="1"/>
  <c r="S2147" i="1"/>
  <c r="S2146" i="1"/>
  <c r="S2145" i="1"/>
  <c r="S2144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7" i="1"/>
  <c r="S1994" i="1"/>
  <c r="S1993" i="1"/>
  <c r="S1992" i="1"/>
  <c r="S1991" i="1"/>
  <c r="S1990" i="1"/>
  <c r="S1989" i="1"/>
  <c r="S1988" i="1"/>
  <c r="S1987" i="1"/>
  <c r="S1986" i="1"/>
  <c r="S1985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77" i="1"/>
  <c r="S1876" i="1"/>
  <c r="S1875" i="1"/>
  <c r="S1874" i="1"/>
  <c r="S1873" i="1"/>
  <c r="S1872" i="1"/>
  <c r="S1870" i="1"/>
  <c r="S1869" i="1"/>
  <c r="S1868" i="1"/>
  <c r="S1867" i="1"/>
  <c r="S1866" i="1"/>
  <c r="S1865" i="1"/>
  <c r="S1864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19" i="1"/>
  <c r="S1818" i="1"/>
  <c r="S1816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1" i="1"/>
  <c r="S1740" i="1"/>
  <c r="S1739" i="1"/>
  <c r="S1738" i="1"/>
  <c r="S1737" i="1"/>
  <c r="S1736" i="1"/>
  <c r="S1730" i="1"/>
  <c r="S1729" i="1"/>
  <c r="S1728" i="1"/>
  <c r="S1727" i="1"/>
  <c r="S1726" i="1"/>
  <c r="S1725" i="1"/>
  <c r="S1724" i="1"/>
  <c r="S1722" i="1"/>
  <c r="S1721" i="1"/>
  <c r="S1720" i="1"/>
  <c r="S1719" i="1"/>
  <c r="S1718" i="1"/>
  <c r="S1717" i="1"/>
  <c r="S1716" i="1"/>
  <c r="S1715" i="1"/>
  <c r="S1713" i="1"/>
  <c r="S1712" i="1"/>
  <c r="S1711" i="1"/>
  <c r="S1709" i="1"/>
  <c r="S1706" i="1"/>
  <c r="S1705" i="1"/>
  <c r="S1704" i="1"/>
  <c r="S1703" i="1"/>
  <c r="S1702" i="1"/>
  <c r="S1701" i="1"/>
  <c r="S1699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0" i="1"/>
  <c r="S1598" i="1"/>
  <c r="S1597" i="1"/>
  <c r="S1596" i="1"/>
  <c r="S1595" i="1"/>
  <c r="S1593" i="1"/>
  <c r="S1592" i="1"/>
  <c r="S1589" i="1"/>
  <c r="S1587" i="1"/>
  <c r="S1585" i="1"/>
  <c r="S1584" i="1"/>
  <c r="S1583" i="1"/>
  <c r="S1581" i="1"/>
  <c r="S1580" i="1"/>
  <c r="S1579" i="1"/>
  <c r="S1578" i="1"/>
  <c r="S1577" i="1"/>
  <c r="S1576" i="1"/>
  <c r="S1575" i="1"/>
  <c r="S1574" i="1"/>
  <c r="S1573" i="1"/>
  <c r="S1572" i="1"/>
  <c r="S1570" i="1"/>
  <c r="S1569" i="1"/>
  <c r="S1568" i="1"/>
  <c r="S1567" i="1"/>
  <c r="S1566" i="1"/>
  <c r="S1565" i="1"/>
  <c r="S1563" i="1"/>
  <c r="S1562" i="1"/>
  <c r="S1561" i="1"/>
  <c r="S1560" i="1"/>
  <c r="S1559" i="1"/>
  <c r="S1558" i="1"/>
  <c r="S1554" i="1"/>
  <c r="S1552" i="1"/>
  <c r="S1551" i="1"/>
  <c r="S1550" i="1"/>
  <c r="S1548" i="1"/>
  <c r="S1547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6" i="1"/>
  <c r="S1494" i="1"/>
  <c r="S1493" i="1"/>
  <c r="S1492" i="1"/>
  <c r="S1490" i="1"/>
  <c r="S1488" i="1"/>
  <c r="S1487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58" i="1"/>
  <c r="S1457" i="1"/>
  <c r="S1456" i="1"/>
  <c r="S1453" i="1"/>
  <c r="S1452" i="1"/>
  <c r="S1449" i="1"/>
  <c r="S1443" i="1"/>
  <c r="S1442" i="1"/>
  <c r="S1441" i="1"/>
  <c r="S1440" i="1"/>
  <c r="S1439" i="1"/>
  <c r="S1438" i="1"/>
  <c r="S1437" i="1"/>
  <c r="S1436" i="1"/>
  <c r="S1435" i="1"/>
  <c r="S1433" i="1"/>
  <c r="S1432" i="1"/>
  <c r="S1430" i="1"/>
  <c r="S1429" i="1"/>
  <c r="S1426" i="1"/>
  <c r="S1425" i="1"/>
  <c r="S1424" i="1"/>
  <c r="S1423" i="1"/>
  <c r="S1422" i="1"/>
  <c r="S1421" i="1"/>
  <c r="S1420" i="1"/>
  <c r="S1419" i="1"/>
  <c r="S1417" i="1"/>
  <c r="S1416" i="1"/>
  <c r="S1415" i="1"/>
  <c r="S1414" i="1"/>
  <c r="S1413" i="1"/>
  <c r="S1412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1" i="1"/>
  <c r="S1340" i="1"/>
  <c r="S1339" i="1"/>
  <c r="S1338" i="1"/>
  <c r="S1337" i="1"/>
  <c r="S1336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0" i="1"/>
  <c r="S1237" i="1"/>
  <c r="S1235" i="1"/>
  <c r="S1234" i="1"/>
  <c r="S1231" i="1"/>
  <c r="S1230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8" i="1"/>
  <c r="S1177" i="1"/>
  <c r="S1176" i="1"/>
  <c r="S1175" i="1"/>
  <c r="S1173" i="1"/>
  <c r="S1172" i="1"/>
  <c r="S1171" i="1"/>
  <c r="S1170" i="1"/>
  <c r="S1169" i="1"/>
  <c r="S1168" i="1"/>
  <c r="S1167" i="1"/>
  <c r="S1164" i="1"/>
  <c r="S1162" i="1"/>
  <c r="S1160" i="1"/>
  <c r="S1159" i="1"/>
  <c r="S1157" i="1"/>
  <c r="S1156" i="1"/>
  <c r="S1155" i="1"/>
  <c r="S1154" i="1"/>
  <c r="S1152" i="1"/>
  <c r="S1151" i="1"/>
  <c r="S1150" i="1"/>
  <c r="S1148" i="1"/>
  <c r="S1147" i="1"/>
  <c r="S1145" i="1"/>
  <c r="S1141" i="1"/>
  <c r="S1140" i="1"/>
  <c r="S1139" i="1"/>
  <c r="S1138" i="1"/>
  <c r="S1137" i="1"/>
  <c r="S1136" i="1"/>
  <c r="S1135" i="1"/>
  <c r="S1134" i="1"/>
  <c r="S1132" i="1"/>
  <c r="S1131" i="1"/>
  <c r="S1130" i="1"/>
  <c r="S1129" i="1"/>
  <c r="S1128" i="1"/>
  <c r="S1126" i="1"/>
  <c r="S1125" i="1"/>
  <c r="S1123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8" i="1"/>
  <c r="S1087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2" i="1"/>
  <c r="S1071" i="1"/>
  <c r="S1070" i="1"/>
  <c r="S1069" i="1"/>
  <c r="S1068" i="1"/>
  <c r="S1067" i="1"/>
  <c r="S1066" i="1"/>
  <c r="S1064" i="1"/>
  <c r="S1062" i="1"/>
  <c r="S1055" i="1"/>
  <c r="S1050" i="1"/>
  <c r="S1049" i="1"/>
  <c r="S1047" i="1"/>
  <c r="S1046" i="1"/>
  <c r="S1045" i="1"/>
  <c r="S1044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8" i="1"/>
  <c r="S947" i="1"/>
  <c r="S946" i="1"/>
  <c r="S945" i="1"/>
  <c r="S944" i="1"/>
  <c r="S943" i="1"/>
  <c r="S942" i="1"/>
  <c r="S941" i="1"/>
  <c r="S940" i="1"/>
  <c r="S939" i="1"/>
  <c r="S937" i="1"/>
  <c r="S936" i="1"/>
  <c r="S935" i="1"/>
  <c r="S934" i="1"/>
  <c r="S933" i="1"/>
  <c r="S932" i="1"/>
  <c r="S930" i="1"/>
  <c r="S927" i="1"/>
  <c r="S926" i="1"/>
  <c r="S925" i="1"/>
  <c r="S924" i="1"/>
  <c r="S923" i="1"/>
  <c r="S921" i="1"/>
  <c r="S920" i="1"/>
  <c r="S919" i="1"/>
  <c r="S917" i="1"/>
  <c r="S915" i="1"/>
  <c r="S914" i="1"/>
  <c r="S912" i="1"/>
  <c r="S911" i="1"/>
  <c r="S907" i="1"/>
  <c r="S906" i="1"/>
  <c r="S905" i="1"/>
  <c r="S904" i="1"/>
  <c r="S902" i="1"/>
  <c r="S901" i="1"/>
  <c r="S900" i="1"/>
  <c r="S898" i="1"/>
  <c r="S897" i="1"/>
  <c r="S896" i="1"/>
  <c r="S895" i="1"/>
  <c r="S894" i="1"/>
  <c r="S893" i="1"/>
  <c r="S892" i="1"/>
  <c r="S891" i="1"/>
  <c r="S890" i="1"/>
  <c r="S888" i="1"/>
  <c r="S887" i="1"/>
  <c r="S886" i="1"/>
  <c r="S885" i="1"/>
  <c r="S884" i="1"/>
  <c r="S883" i="1"/>
  <c r="S882" i="1"/>
  <c r="S881" i="1"/>
  <c r="S880" i="1"/>
  <c r="S879" i="1"/>
  <c r="S878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1" i="1"/>
  <c r="S769" i="1"/>
  <c r="S767" i="1"/>
  <c r="S765" i="1"/>
  <c r="S763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1" i="1"/>
  <c r="S710" i="1"/>
  <c r="S709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8" i="1"/>
  <c r="S637" i="1"/>
  <c r="S636" i="1"/>
  <c r="S635" i="1"/>
  <c r="S633" i="1"/>
  <c r="S632" i="1"/>
  <c r="S631" i="1"/>
  <c r="S629" i="1"/>
  <c r="S628" i="1"/>
  <c r="S624" i="1"/>
  <c r="S623" i="1"/>
  <c r="S622" i="1"/>
  <c r="S621" i="1"/>
  <c r="S619" i="1"/>
  <c r="S615" i="1"/>
  <c r="S611" i="1"/>
  <c r="S610" i="1"/>
  <c r="S608" i="1"/>
  <c r="S607" i="1"/>
  <c r="S605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6" i="1"/>
  <c r="S585" i="1"/>
  <c r="S582" i="1"/>
  <c r="S581" i="1"/>
  <c r="S580" i="1"/>
  <c r="S579" i="1"/>
  <c r="S578" i="1"/>
  <c r="S577" i="1"/>
  <c r="S576" i="1"/>
  <c r="S575" i="1"/>
  <c r="S573" i="1"/>
  <c r="S572" i="1"/>
  <c r="S571" i="1"/>
  <c r="S570" i="1"/>
  <c r="S568" i="1"/>
  <c r="S566" i="1"/>
  <c r="S565" i="1"/>
  <c r="S563" i="1"/>
  <c r="S562" i="1"/>
  <c r="S561" i="1"/>
  <c r="S559" i="1"/>
  <c r="S558" i="1"/>
  <c r="S556" i="1"/>
  <c r="S555" i="1"/>
  <c r="S553" i="1"/>
  <c r="S552" i="1"/>
  <c r="S551" i="1"/>
  <c r="S550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19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2" i="1"/>
  <c r="S501" i="1"/>
  <c r="S500" i="1"/>
  <c r="S499" i="1"/>
  <c r="S498" i="1"/>
  <c r="S496" i="1"/>
  <c r="S491" i="1"/>
  <c r="S488" i="1"/>
  <c r="S487" i="1"/>
  <c r="S486" i="1"/>
  <c r="S485" i="1"/>
  <c r="S484" i="1"/>
  <c r="S483" i="1"/>
  <c r="S482" i="1"/>
  <c r="S481" i="1"/>
  <c r="S478" i="1"/>
  <c r="S476" i="1"/>
  <c r="S475" i="1"/>
  <c r="S474" i="1"/>
  <c r="S473" i="1"/>
  <c r="S472" i="1"/>
  <c r="S469" i="1"/>
  <c r="S468" i="1"/>
  <c r="S467" i="1"/>
  <c r="S466" i="1"/>
  <c r="S465" i="1"/>
  <c r="S462" i="1"/>
  <c r="S461" i="1"/>
  <c r="S460" i="1"/>
  <c r="S458" i="1"/>
  <c r="S457" i="1"/>
  <c r="S456" i="1"/>
  <c r="S455" i="1"/>
  <c r="S454" i="1"/>
  <c r="S452" i="1"/>
  <c r="S451" i="1"/>
  <c r="S450" i="1"/>
  <c r="S449" i="1"/>
  <c r="S448" i="1"/>
  <c r="S447" i="1"/>
  <c r="S446" i="1"/>
  <c r="S445" i="1"/>
  <c r="S444" i="1"/>
  <c r="S442" i="1"/>
  <c r="S440" i="1"/>
  <c r="S437" i="1"/>
  <c r="S436" i="1"/>
  <c r="S434" i="1"/>
  <c r="S433" i="1"/>
  <c r="S432" i="1"/>
  <c r="S430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39" i="1"/>
  <c r="S236" i="1"/>
  <c r="S234" i="1"/>
  <c r="S232" i="1"/>
  <c r="S228" i="1"/>
  <c r="S224" i="1"/>
  <c r="S222" i="1"/>
  <c r="S221" i="1"/>
  <c r="S220" i="1"/>
  <c r="S219" i="1"/>
  <c r="S218" i="1"/>
  <c r="S217" i="1"/>
  <c r="S216" i="1"/>
  <c r="S215" i="1"/>
  <c r="S214" i="1"/>
  <c r="S213" i="1"/>
  <c r="S212" i="1"/>
  <c r="S209" i="1"/>
  <c r="S207" i="1"/>
  <c r="S206" i="1"/>
  <c r="S205" i="1"/>
  <c r="S203" i="1"/>
  <c r="S202" i="1"/>
  <c r="S200" i="1"/>
  <c r="S199" i="1"/>
  <c r="S198" i="1"/>
  <c r="S196" i="1"/>
  <c r="S194" i="1"/>
  <c r="S193" i="1"/>
  <c r="S192" i="1"/>
  <c r="S191" i="1"/>
  <c r="S189" i="1"/>
  <c r="S187" i="1"/>
  <c r="S186" i="1"/>
  <c r="S185" i="1"/>
  <c r="S183" i="1"/>
  <c r="S182" i="1"/>
  <c r="S181" i="1"/>
  <c r="S179" i="1"/>
  <c r="S177" i="1"/>
  <c r="S173" i="1"/>
  <c r="S172" i="1"/>
  <c r="S171" i="1"/>
  <c r="S170" i="1"/>
  <c r="S169" i="1"/>
  <c r="S168" i="1"/>
  <c r="S166" i="1"/>
  <c r="S164" i="1"/>
  <c r="S163" i="1"/>
  <c r="S161" i="1"/>
  <c r="S159" i="1"/>
  <c r="S158" i="1"/>
  <c r="S157" i="1"/>
  <c r="S156" i="1"/>
  <c r="S155" i="1"/>
  <c r="S154" i="1"/>
  <c r="S153" i="1"/>
  <c r="S152" i="1"/>
  <c r="S151" i="1"/>
  <c r="S150" i="1"/>
  <c r="S148" i="1"/>
  <c r="S147" i="1"/>
  <c r="S146" i="1"/>
  <c r="S144" i="1"/>
  <c r="S143" i="1"/>
  <c r="S141" i="1"/>
  <c r="S140" i="1"/>
  <c r="S137" i="1"/>
  <c r="S134" i="1"/>
  <c r="S130" i="1"/>
  <c r="S129" i="1"/>
  <c r="S128" i="1"/>
  <c r="S127" i="1"/>
  <c r="S125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2" i="1" l="1"/>
  <c r="P766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O273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<sst xmlns="http://schemas.openxmlformats.org/spreadsheetml/2006/main" count="32974" uniqueCount="8381">
  <si>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</si>
  <si>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</si>
  <si>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</si>
  <si>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</si>
  <si>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</si>
  <si>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</si>
  <si>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</si>
  <si>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</si>
  <si>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</si>
  <si>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</si>
  <si>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</si>
  <si>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</si>
  <si>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</si>
  <si>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</si>
  <si>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</si>
  <si>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</si>
  <si>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</si>
  <si>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</si>
  <si>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</si>
  <si>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</si>
  <si>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</si>
  <si>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</si>
  <si>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</si>
  <si>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</si>
  <si>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</si>
  <si>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</si>
  <si>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</si>
  <si>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</si>
  <si>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</si>
  <si>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</si>
  <si>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</si>
  <si>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</si>
  <si>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</si>
  <si>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</si>
  <si>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</si>
  <si>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</si>
  <si>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</si>
  <si>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</si>
  <si>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</si>
  <si>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</si>
  <si>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</si>
  <si>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</si>
  <si>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</si>
  <si>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</si>
  <si>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</si>
  <si>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</si>
  <si>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</si>
  <si>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</si>
  <si>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</si>
  <si>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</si>
  <si>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</si>
  <si>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</si>
  <si>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</si>
  <si>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</si>
  <si>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</si>
  <si>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</si>
  <si>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</si>
  <si>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</si>
  <si>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</si>
  <si>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</si>
  <si>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</si>
  <si>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</si>
  <si>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</si>
  <si>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</si>
  <si>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</si>
  <si>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</si>
  <si>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</si>
  <si>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</si>
  <si>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</si>
  <si>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</si>
  <si>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</si>
  <si>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</si>
  <si>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</si>
  <si>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</si>
  <si>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</si>
  <si>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</si>
  <si>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</si>
  <si>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</si>
  <si>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</si>
  <si>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</si>
  <si>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</si>
  <si>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</si>
  <si>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</si>
  <si>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</si>
  <si>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</si>
  <si>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</si>
  <si>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</si>
  <si>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</si>
  <si>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</si>
  <si>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</si>
  <si>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</si>
  <si>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</si>
  <si>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</si>
  <si>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</si>
  <si>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</si>
  <si>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</si>
  <si>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</si>
  <si>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</si>
  <si>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</si>
  <si>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</si>
  <si>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</si>
  <si>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</si>
  <si>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</si>
  <si>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</si>
  <si>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</si>
  <si>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</si>
  <si>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</si>
  <si>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</si>
  <si>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</si>
  <si>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</si>
  <si>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</si>
  <si>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</si>
  <si>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</si>
  <si>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</si>
  <si>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</si>
  <si>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</si>
  <si>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</si>
  <si>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</si>
  <si>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</si>
  <si>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</si>
  <si>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</si>
  <si>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</si>
  <si>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</si>
  <si>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</si>
  <si>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</si>
  <si>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</si>
  <si>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</si>
  <si>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</si>
  <si>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</si>
  <si>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</si>
  <si>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</si>
  <si>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</si>
  <si>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</si>
  <si>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</si>
  <si>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</si>
  <si>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</si>
  <si>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</si>
  <si>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</si>
  <si>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</si>
  <si>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</si>
  <si>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</si>
  <si>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</si>
  <si>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</si>
  <si>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</si>
  <si>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</si>
  <si>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</si>
  <si>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</si>
  <si>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</si>
  <si>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</si>
  <si>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</si>
  <si>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</si>
  <si>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</si>
  <si>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</si>
  <si>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</si>
  <si>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</si>
  <si>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</si>
  <si>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</si>
  <si>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</si>
  <si>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</si>
  <si>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</si>
  <si>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</si>
  <si>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</si>
  <si>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</si>
  <si>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</si>
  <si>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</si>
  <si>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</si>
  <si>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</si>
  <si>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</si>
  <si>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</si>
  <si>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</si>
  <si>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</si>
  <si>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</si>
  <si>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</si>
  <si>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</si>
  <si>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</si>
  <si>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</si>
  <si>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</si>
  <si>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</si>
  <si>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</si>
  <si>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</si>
  <si>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</si>
  <si>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</si>
  <si>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</si>
  <si>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</si>
  <si>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</si>
  <si>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</si>
  <si>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</si>
  <si>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</si>
  <si>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</si>
  <si>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</si>
  <si>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</si>
  <si>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</si>
  <si>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</si>
  <si>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</si>
  <si>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</si>
  <si>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</si>
  <si>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</si>
  <si>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</si>
  <si>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</si>
  <si>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</si>
  <si>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</si>
  <si>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</si>
  <si>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</si>
  <si>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</si>
  <si>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</si>
  <si>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</si>
  <si>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</si>
  <si>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</si>
  <si>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</si>
  <si>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</si>
  <si>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</si>
  <si>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</si>
  <si>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</si>
  <si>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</si>
  <si>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</si>
  <si>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</si>
  <si>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</si>
  <si>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</si>
  <si>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</si>
  <si>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</si>
  <si>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</si>
  <si>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</si>
  <si>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</si>
  <si>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</si>
  <si>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</si>
  <si>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</si>
  <si>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</si>
  <si>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</si>
  <si>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</si>
  <si>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</si>
  <si>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</si>
  <si>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</si>
  <si>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</si>
  <si>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</si>
  <si>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</si>
  <si>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</si>
  <si>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</si>
  <si>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</si>
  <si>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</si>
  <si>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</si>
  <si>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</si>
  <si>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</si>
  <si>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</si>
  <si>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</si>
  <si>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</si>
  <si>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</si>
  <si>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</si>
  <si>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</si>
  <si>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</si>
  <si>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</si>
  <si>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</si>
  <si>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</si>
  <si>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</si>
  <si>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</si>
  <si>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</si>
  <si>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</si>
  <si>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</si>
  <si>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</si>
  <si>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</si>
  <si>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</si>
  <si>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</si>
  <si>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</si>
  <si>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</si>
  <si>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</si>
  <si>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</si>
  <si>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</si>
  <si>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</si>
  <si>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</si>
  <si>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</si>
  <si>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</si>
  <si>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</si>
  <si>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</si>
  <si>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</si>
  <si>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</si>
  <si>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</si>
  <si>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</si>
  <si>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</si>
  <si>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</si>
  <si>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</si>
  <si>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</si>
  <si>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</si>
  <si>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</si>
  <si>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</si>
  <si>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</si>
  <si>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</si>
  <si>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</si>
  <si>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</si>
  <si>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</si>
  <si>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</si>
  <si>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</si>
  <si>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</si>
  <si>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</si>
  <si>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</si>
  <si>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</si>
  <si>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</si>
  <si>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</si>
  <si>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</si>
  <si>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</si>
  <si>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</si>
  <si>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</si>
  <si>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</si>
  <si>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</si>
  <si>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</si>
  <si>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</si>
  <si>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</si>
  <si>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</si>
  <si>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</si>
  <si>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</si>
  <si>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</si>
  <si>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</si>
  <si>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</si>
  <si>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</si>
  <si>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</si>
  <si>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</si>
  <si>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</si>
  <si>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</si>
  <si>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</si>
  <si>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</si>
  <si>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</si>
  <si>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</si>
  <si>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</si>
  <si>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</si>
  <si>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</si>
  <si>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</si>
  <si>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</si>
  <si>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</si>
  <si>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</si>
  <si>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</si>
  <si>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</si>
  <si>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</si>
  <si>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</si>
  <si>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</si>
  <si>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</si>
  <si>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</si>
  <si>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</si>
  <si>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</si>
  <si>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</si>
  <si>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</si>
  <si>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</si>
  <si>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</si>
  <si>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</si>
  <si>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</si>
  <si>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</si>
  <si>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</si>
  <si>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</si>
  <si>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</si>
  <si>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</si>
  <si>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</si>
  <si>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</si>
  <si>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</si>
  <si>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</si>
  <si>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</si>
  <si>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</si>
  <si>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</si>
  <si>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</si>
  <si>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</si>
  <si>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</si>
  <si>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</si>
  <si>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</si>
  <si>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</si>
  <si>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</si>
  <si>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</si>
  <si>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</si>
  <si>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</si>
  <si>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</si>
  <si>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</si>
  <si>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</si>
  <si>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</si>
  <si>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</si>
  <si>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</si>
  <si>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</si>
  <si>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</si>
  <si>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</si>
  <si>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</si>
  <si>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</si>
  <si>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</si>
  <si>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</si>
  <si>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</si>
  <si>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</si>
  <si>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</si>
  <si>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</si>
  <si>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</si>
  <si>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</si>
  <si>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</si>
  <si>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</si>
  <si>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</si>
  <si>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</si>
  <si>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</si>
  <si>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</si>
  <si>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</si>
  <si>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</si>
  <si>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</si>
  <si>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</si>
  <si>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</si>
  <si>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</si>
  <si>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</si>
  <si>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</si>
  <si>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</si>
  <si>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</si>
  <si>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</si>
  <si>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</si>
  <si>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</si>
  <si>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</si>
  <si>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</si>
  <si>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</si>
  <si>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</si>
  <si>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</si>
  <si>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</si>
  <si>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</si>
  <si>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</si>
  <si>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</si>
  <si>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</si>
  <si>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</si>
  <si>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</si>
  <si>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</si>
  <si>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</si>
  <si>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</si>
  <si>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</si>
  <si>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</si>
  <si>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</si>
  <si>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</si>
  <si>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</si>
  <si>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</si>
  <si>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</si>
  <si>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</si>
  <si>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</si>
  <si>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</si>
  <si>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</si>
  <si>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</si>
  <si>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</si>
  <si>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</si>
  <si>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</si>
  <si>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</si>
  <si>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</si>
  <si>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</si>
  <si>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</si>
  <si>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</si>
  <si>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</si>
  <si>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</si>
  <si>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</si>
  <si>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</si>
  <si>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</si>
  <si>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</si>
  <si>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</si>
  <si>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</si>
  <si>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</si>
  <si>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</si>
  <si>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</si>
  <si>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</si>
  <si>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</si>
  <si>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</si>
  <si>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</si>
  <si>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</si>
  <si>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</si>
  <si>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</si>
  <si>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</si>
  <si>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</si>
  <si>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</si>
  <si>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</si>
  <si>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</si>
  <si>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</si>
  <si>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</si>
  <si>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</si>
  <si>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</si>
  <si>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</si>
  <si>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</si>
  <si>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</si>
  <si>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</si>
  <si>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</si>
  <si>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</si>
  <si>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</si>
  <si>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</si>
  <si>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</si>
  <si>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</si>
  <si>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</si>
  <si>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</si>
  <si>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</si>
  <si>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</si>
  <si>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</si>
  <si>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</si>
  <si>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</si>
  <si>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</si>
  <si>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</si>
  <si>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</si>
  <si>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</si>
  <si>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</si>
  <si>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</si>
  <si>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</si>
  <si>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</si>
  <si>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</si>
  <si>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</si>
  <si>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</si>
  <si>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</si>
  <si>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</si>
  <si>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</si>
  <si>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</si>
  <si>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</si>
  <si>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</si>
  <si>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</si>
  <si>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</si>
  <si>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</si>
  <si>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</si>
  <si>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</si>
  <si>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</si>
  <si>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</si>
  <si>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</si>
  <si>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</si>
  <si>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</si>
  <si>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</si>
  <si>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</si>
  <si>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</si>
  <si>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</si>
  <si>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</si>
  <si>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</si>
  <si>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</si>
  <si>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</si>
  <si>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</si>
  <si>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</si>
  <si>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</si>
  <si>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</si>
  <si>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</si>
  <si>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</si>
  <si>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</si>
  <si>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</si>
  <si>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</si>
  <si>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</si>
  <si>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</si>
  <si>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</si>
  <si>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</si>
  <si>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</si>
  <si>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</si>
  <si>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</si>
  <si>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</si>
  <si>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</si>
  <si>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</si>
  <si>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</si>
  <si>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</si>
  <si>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</si>
  <si>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</si>
  <si>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</si>
  <si>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</si>
  <si>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</si>
  <si>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</si>
  <si>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</si>
  <si>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</si>
  <si>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</si>
  <si>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</si>
  <si>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</si>
  <si>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</si>
  <si>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</si>
  <si>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</si>
  <si>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</si>
  <si>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</si>
  <si>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</si>
  <si>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</si>
  <si>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</si>
  <si>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</si>
  <si>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</si>
  <si>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</si>
  <si>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</si>
  <si>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</si>
  <si>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</si>
  <si>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</si>
  <si>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</si>
  <si>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</si>
  <si>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</si>
  <si>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</si>
  <si>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</si>
  <si>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</si>
  <si>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</si>
  <si>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</si>
  <si>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</si>
  <si>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</si>
  <si>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</si>
  <si>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</si>
  <si>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</si>
  <si>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</si>
  <si>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</si>
  <si>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</si>
  <si>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</si>
  <si>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</si>
  <si>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</si>
  <si>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</si>
  <si>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</si>
  <si>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</si>
  <si>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</si>
  <si>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</si>
  <si>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</si>
  <si>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</si>
  <si>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</si>
  <si>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</si>
  <si>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</si>
  <si>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</si>
  <si>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</si>
  <si>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</si>
  <si>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</si>
  <si>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</si>
  <si>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</si>
  <si>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</si>
  <si>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</si>
  <si>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</si>
  <si>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</si>
  <si>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</si>
  <si>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</si>
  <si>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</si>
  <si>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</si>
  <si>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</si>
  <si>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</si>
  <si>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</si>
  <si>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</si>
  <si>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</si>
  <si>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</si>
  <si>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</si>
  <si>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</si>
  <si>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</si>
  <si>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</si>
  <si>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</si>
  <si>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</si>
  <si>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</si>
  <si>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</si>
  <si>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</si>
  <si>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</si>
  <si>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</si>
  <si>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</si>
  <si>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</si>
  <si>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</si>
  <si>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</si>
  <si>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</si>
  <si>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</si>
  <si>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</si>
  <si>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</si>
  <si>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</si>
  <si>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</si>
  <si>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</si>
  <si>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</si>
  <si>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</si>
  <si>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</si>
  <si>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</si>
  <si>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</si>
  <si>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</si>
  <si>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</si>
  <si>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</si>
  <si>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</si>
  <si>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</si>
  <si>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</si>
  <si>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</si>
  <si>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</si>
  <si>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</si>
  <si>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</si>
  <si>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</si>
  <si>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</si>
  <si>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</si>
  <si>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</si>
  <si>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</si>
  <si>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</si>
  <si>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</si>
  <si>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</si>
  <si>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</si>
  <si>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</si>
  <si>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</si>
  <si>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</si>
  <si>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</si>
  <si>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</si>
  <si>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</si>
  <si>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</si>
  <si>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</si>
  <si>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</si>
  <si>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</si>
  <si>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</si>
  <si>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</si>
  <si>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</si>
  <si>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</si>
  <si>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</si>
  <si>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</si>
  <si>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</si>
  <si>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</si>
  <si>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</si>
  <si>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</si>
  <si>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</si>
  <si>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</si>
  <si>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</si>
  <si>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</si>
  <si>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</si>
  <si>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</si>
  <si>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</si>
  <si>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</si>
  <si>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</si>
  <si>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</si>
  <si>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</si>
  <si>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</si>
  <si>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</si>
  <si>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</si>
  <si>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</si>
  <si>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</si>
  <si>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</si>
  <si>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</si>
  <si>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</si>
  <si>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</si>
  <si>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</si>
  <si>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</si>
  <si>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</si>
  <si>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</si>
  <si>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</si>
  <si>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</si>
  <si>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</si>
  <si>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</si>
  <si>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</si>
  <si>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</si>
  <si>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</si>
  <si>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</si>
  <si>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</si>
  <si>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</si>
  <si>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</si>
  <si>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</si>
  <si>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</si>
  <si>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</si>
  <si>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</si>
  <si>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</si>
  <si>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</si>
  <si>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</si>
  <si>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</si>
  <si>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</si>
  <si>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</si>
  <si>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</si>
  <si>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</si>
  <si>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</si>
  <si>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</si>
  <si>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</si>
  <si>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</si>
  <si>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</si>
  <si>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</si>
  <si>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</si>
  <si>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</si>
  <si>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</si>
  <si>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</si>
  <si>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</si>
  <si>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</si>
  <si>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</si>
  <si>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</si>
  <si>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</si>
  <si>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</si>
  <si>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</si>
  <si>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</si>
  <si>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</si>
  <si>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</si>
  <si>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</si>
  <si>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</si>
  <si>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</si>
  <si>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</si>
  <si>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</si>
  <si>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</si>
  <si>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</si>
  <si>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</si>
  <si>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</si>
  <si>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</si>
  <si>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</si>
  <si>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</si>
  <si>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</si>
  <si>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</si>
  <si>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</si>
  <si>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</si>
  <si>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</si>
  <si>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</si>
  <si>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</si>
  <si>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</si>
  <si>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</si>
  <si>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</si>
  <si>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</si>
  <si>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</si>
  <si>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</si>
  <si>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</si>
  <si>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</si>
  <si>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</si>
  <si>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</si>
  <si>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</si>
  <si>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</si>
  <si>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</si>
  <si>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</si>
  <si>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</si>
  <si>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</si>
  <si>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</si>
  <si>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</si>
  <si>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</si>
  <si>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</si>
  <si>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</si>
  <si>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</si>
  <si>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</si>
  <si>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</si>
  <si>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</si>
  <si>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</si>
  <si>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</si>
  <si>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</si>
  <si>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</si>
  <si>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</si>
  <si>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</si>
  <si>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</si>
  <si>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</si>
  <si>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</si>
  <si>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</si>
  <si>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</si>
  <si>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</si>
  <si>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</si>
  <si>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</si>
  <si>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</si>
  <si>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</si>
  <si>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</si>
  <si>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</si>
  <si>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</si>
  <si>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</si>
  <si>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</si>
  <si>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</si>
  <si>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</si>
  <si>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</si>
  <si>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</si>
  <si>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</si>
  <si>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</si>
  <si>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</si>
  <si>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</si>
  <si>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</si>
  <si>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</si>
  <si>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</si>
  <si>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</si>
  <si>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</si>
  <si>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</si>
  <si>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</si>
  <si>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</si>
  <si>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</si>
  <si>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</si>
  <si>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</si>
  <si>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</si>
  <si>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</si>
  <si>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</si>
  <si>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</si>
  <si>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</si>
  <si>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</si>
  <si>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</si>
  <si>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</si>
  <si>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</si>
  <si>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</si>
  <si>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</si>
  <si>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</si>
  <si>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</si>
  <si>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</si>
  <si>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</si>
  <si>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</si>
  <si>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</si>
  <si>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</si>
  <si>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</si>
  <si>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</si>
  <si>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</si>
  <si>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</si>
  <si>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</si>
  <si>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</si>
  <si>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</si>
  <si>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</si>
  <si>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</si>
  <si>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</si>
  <si>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</si>
  <si>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</si>
  <si>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</si>
  <si>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</si>
  <si>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</si>
  <si>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</si>
  <si>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</si>
  <si>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</si>
  <si>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</si>
  <si>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</si>
  <si>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</si>
  <si>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</si>
  <si>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</si>
  <si>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</si>
  <si>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</si>
  <si>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</si>
  <si>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</si>
  <si>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</si>
  <si>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</si>
  <si>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</si>
  <si>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</si>
  <si>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</si>
  <si>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</si>
  <si>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</si>
  <si>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</si>
  <si>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</si>
  <si>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</si>
  <si>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</si>
  <si>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</si>
  <si>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</si>
  <si>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</si>
  <si>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</si>
  <si>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</si>
  <si>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</si>
  <si>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</si>
  <si>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</si>
  <si>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</si>
  <si>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</si>
  <si>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</si>
  <si>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</si>
  <si>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</si>
  <si>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</si>
  <si>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</si>
  <si>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</si>
  <si>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</si>
  <si>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</si>
  <si>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</si>
  <si>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</si>
  <si>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</si>
  <si>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</si>
  <si>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</si>
  <si>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</si>
  <si>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</si>
  <si>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</si>
  <si>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</si>
  <si>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</si>
  <si>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</si>
  <si>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</si>
  <si>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</si>
  <si>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</si>
  <si>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</si>
  <si>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</si>
  <si>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</si>
  <si>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</si>
  <si>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</si>
  <si>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</si>
  <si>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</si>
  <si>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</si>
  <si>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</si>
  <si>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</si>
  <si>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</si>
  <si>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</si>
  <si>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</si>
  <si>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</si>
  <si>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</si>
  <si>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</si>
  <si>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</si>
  <si>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</si>
  <si>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</si>
  <si>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</si>
  <si>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</si>
  <si>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</si>
  <si>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</si>
  <si>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</si>
  <si>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</si>
  <si>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</si>
  <si>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</si>
  <si>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</si>
  <si>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</si>
  <si>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</si>
  <si>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</si>
  <si>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</si>
  <si>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</si>
  <si>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</si>
  <si>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</si>
  <si>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</si>
  <si>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</si>
  <si>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</si>
  <si>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</si>
  <si>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</si>
  <si>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</si>
  <si>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</si>
  <si>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</si>
  <si>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</si>
  <si>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</si>
  <si>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</si>
  <si>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</si>
  <si>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</si>
  <si>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</si>
  <si>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</si>
  <si>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</si>
  <si>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</si>
  <si>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</si>
  <si>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</si>
  <si>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</si>
  <si>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</si>
  <si>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</si>
  <si>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</si>
  <si>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</si>
  <si>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</si>
  <si>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</si>
  <si>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</si>
  <si>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</si>
  <si>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</si>
  <si>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</si>
  <si>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</si>
  <si>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</si>
  <si>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</si>
  <si>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</si>
  <si>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</si>
  <si>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</si>
  <si>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</si>
  <si>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</si>
  <si>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</si>
  <si>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</si>
  <si>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</si>
  <si>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</si>
  <si>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</si>
  <si>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</si>
  <si>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</si>
  <si>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</si>
  <si>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</si>
  <si>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</si>
  <si>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</si>
  <si>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</si>
  <si>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</si>
  <si>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</si>
  <si>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</si>
  <si>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</si>
  <si>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</si>
  <si>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</si>
  <si>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</si>
  <si>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</si>
  <si>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</si>
  <si>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</si>
  <si>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</si>
  <si>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</si>
  <si>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</si>
  <si>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</si>
  <si>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</si>
  <si>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</si>
  <si>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</si>
  <si>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</si>
  <si>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</si>
  <si>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</si>
  <si>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</si>
  <si>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</si>
  <si>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</si>
  <si>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</si>
  <si>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</si>
  <si>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</si>
  <si>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</si>
  <si>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</si>
  <si>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</si>
  <si>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</si>
  <si>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</si>
  <si>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</si>
  <si>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</si>
  <si>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</si>
  <si>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</si>
  <si>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</si>
  <si>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</si>
  <si>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</si>
  <si>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</si>
  <si>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</si>
  <si>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</si>
  <si>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</si>
  <si>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</si>
  <si>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</si>
  <si>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</si>
  <si>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</si>
  <si>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</si>
  <si>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</si>
  <si>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</si>
  <si>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</si>
  <si>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</si>
  <si>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</si>
  <si>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</si>
  <si>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</si>
  <si>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</si>
  <si>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</si>
  <si>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</si>
  <si>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</si>
  <si>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</si>
  <si>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</si>
  <si>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</si>
  <si>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</si>
  <si>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</si>
  <si>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</si>
  <si>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</si>
  <si>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</si>
  <si>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</si>
  <si>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</si>
  <si>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</si>
  <si>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</si>
  <si>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</si>
  <si>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</si>
  <si>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</si>
  <si>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</si>
  <si>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</si>
  <si>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</si>
  <si>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</si>
  <si>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</si>
  <si>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</si>
  <si>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</si>
  <si>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</si>
  <si>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</si>
  <si>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</si>
  <si>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</si>
  <si>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</si>
  <si>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</si>
  <si>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</si>
  <si>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</si>
  <si>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</si>
  <si>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</si>
  <si>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</si>
  <si>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</si>
  <si>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</si>
  <si>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</si>
  <si>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</si>
  <si>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</si>
  <si>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</si>
  <si>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</si>
  <si>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</si>
  <si>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</si>
  <si>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</si>
  <si>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</si>
  <si>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</si>
  <si>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</si>
  <si>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</si>
  <si>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</si>
  <si>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</si>
  <si>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</si>
  <si>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</si>
  <si>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</si>
  <si>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</si>
  <si>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</si>
  <si>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</si>
  <si>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</si>
  <si>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</si>
  <si>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</si>
  <si>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</si>
  <si>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</si>
  <si>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</si>
  <si>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</si>
  <si>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</si>
  <si>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</si>
  <si>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</si>
  <si>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</si>
  <si>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</si>
  <si>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</si>
  <si>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</si>
  <si>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</si>
  <si>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</si>
  <si>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</si>
  <si>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</si>
  <si>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</si>
  <si>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</si>
  <si>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</si>
  <si>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</si>
  <si>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</si>
  <si>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</si>
  <si>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</si>
  <si>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</si>
  <si>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</si>
  <si>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</si>
  <si>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</si>
  <si>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</si>
  <si>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</si>
  <si>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</si>
  <si>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</si>
  <si>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</si>
  <si>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</si>
  <si>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</si>
  <si>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</si>
  <si>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</si>
  <si>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</si>
  <si>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</si>
  <si>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</si>
  <si>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</si>
  <si>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</si>
  <si>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</si>
  <si>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</si>
  <si>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</si>
  <si>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</si>
  <si>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</si>
  <si>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</si>
  <si>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</si>
  <si>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</si>
  <si>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</si>
  <si>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</si>
  <si>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</si>
  <si>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</si>
  <si>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</si>
  <si>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</si>
  <si>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</si>
  <si>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</si>
  <si>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</si>
  <si>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</si>
  <si>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</si>
  <si>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</si>
  <si>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</si>
  <si>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</si>
  <si>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</si>
  <si>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</si>
  <si>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</si>
  <si>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</si>
  <si>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</si>
  <si>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</si>
  <si>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</si>
  <si>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</si>
  <si>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</si>
  <si>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</si>
  <si>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</si>
  <si>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</si>
  <si>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</si>
  <si>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</si>
  <si>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</si>
  <si>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</si>
  <si>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</si>
  <si>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</si>
  <si>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</si>
  <si>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</si>
  <si>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</si>
  <si>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</si>
  <si>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</si>
  <si>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</si>
  <si>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</si>
  <si>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</si>
  <si>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</si>
  <si>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</si>
  <si>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</si>
  <si>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</si>
  <si>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</si>
  <si>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</si>
  <si>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</si>
  <si>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</si>
  <si>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</si>
  <si>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</si>
  <si>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</si>
  <si>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</si>
  <si>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</si>
  <si>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</si>
  <si>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</si>
  <si>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</si>
  <si>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</si>
  <si>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</si>
  <si>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</si>
  <si>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</si>
  <si>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</si>
  <si>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</si>
  <si>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</si>
  <si>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</si>
  <si>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</si>
  <si>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</si>
  <si>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</si>
  <si>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</si>
  <si>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</si>
  <si>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</si>
  <si>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</si>
  <si>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</si>
  <si>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</si>
  <si>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</si>
  <si>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</si>
  <si>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</si>
  <si>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</si>
  <si>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</si>
  <si>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</si>
  <si>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</si>
  <si>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</si>
  <si>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</si>
  <si>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</si>
  <si>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</si>
  <si>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</si>
  <si>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</si>
  <si>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</si>
  <si>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</si>
  <si>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</si>
  <si>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</si>
  <si>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</si>
  <si>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</si>
  <si>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</si>
  <si>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</si>
  <si>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</si>
  <si>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</si>
  <si>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</si>
  <si>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</si>
  <si>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</si>
  <si>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</si>
  <si>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</si>
  <si>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</si>
  <si>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</si>
  <si>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</si>
  <si>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</si>
  <si>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</si>
  <si>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</si>
  <si>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</si>
  <si>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</si>
  <si>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</si>
  <si>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</si>
  <si>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</si>
  <si>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</si>
  <si>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</si>
  <si>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</si>
  <si>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</si>
  <si>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</si>
  <si>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</si>
  <si>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</si>
  <si>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</si>
  <si>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</si>
  <si>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</si>
  <si>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</si>
  <si>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</si>
  <si>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</si>
  <si>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</si>
  <si>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</si>
  <si>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</si>
  <si>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</si>
  <si>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</si>
  <si>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</si>
  <si>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</si>
  <si>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</si>
  <si>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</si>
  <si>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</si>
  <si>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</si>
  <si>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</si>
  <si>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</si>
  <si>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</si>
  <si>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</si>
  <si>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</si>
  <si>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</si>
  <si>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</si>
  <si>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</si>
  <si>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</si>
  <si>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</si>
  <si>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</si>
  <si>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</si>
  <si>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</si>
  <si>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</si>
  <si>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</si>
  <si>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</si>
  <si>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</si>
  <si>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</si>
  <si>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</si>
  <si>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</si>
  <si>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</si>
  <si>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</si>
  <si>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</si>
  <si>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</si>
  <si>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</si>
  <si>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</si>
  <si>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</si>
  <si>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</si>
  <si>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</si>
  <si>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</si>
  <si>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</si>
  <si>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</si>
  <si>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</si>
  <si>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</si>
  <si>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</si>
  <si>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</si>
  <si>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</si>
  <si>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</si>
  <si>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</si>
  <si>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</si>
  <si>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</si>
  <si>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</si>
  <si>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</si>
  <si>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</si>
  <si>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</si>
  <si>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</si>
  <si>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</si>
  <si>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</si>
  <si>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</si>
  <si>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</si>
  <si>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</si>
  <si>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</si>
  <si>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</si>
  <si>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</si>
  <si>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</si>
  <si>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</si>
  <si>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</si>
  <si>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</si>
  <si>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</si>
  <si>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</si>
  <si>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</si>
  <si>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</si>
  <si>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</si>
  <si>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</si>
  <si>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</si>
  <si>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</si>
  <si>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</si>
  <si>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</si>
  <si>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</si>
  <si>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</si>
  <si>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</si>
  <si>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</si>
  <si>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</si>
  <si>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</si>
  <si>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</si>
  <si>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</si>
  <si>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</si>
  <si>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</si>
  <si>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</si>
  <si>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</si>
  <si>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</si>
  <si>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</si>
  <si>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</si>
  <si>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</si>
  <si>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</si>
  <si>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</si>
  <si>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</si>
  <si>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</si>
  <si>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</si>
  <si>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</si>
  <si>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</si>
  <si>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</si>
  <si>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</si>
  <si>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</si>
  <si>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</si>
  <si>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</si>
  <si>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</si>
  <si>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</si>
  <si>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</si>
  <si>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</si>
  <si>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</si>
  <si>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</si>
  <si>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</si>
  <si>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</si>
  <si>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</si>
  <si>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</si>
  <si>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</si>
  <si>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</si>
  <si>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</si>
  <si>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</si>
  <si>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</si>
  <si>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</si>
  <si>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</si>
  <si>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</si>
  <si>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</si>
  <si>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</si>
  <si>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</si>
  <si>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</si>
  <si>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</si>
  <si>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</si>
  <si>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</si>
  <si>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</si>
  <si>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</si>
  <si>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</si>
  <si>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</si>
  <si>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</si>
  <si>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</si>
  <si>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</si>
  <si>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</si>
  <si>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</si>
  <si>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</si>
  <si>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</si>
  <si>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</si>
  <si>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</si>
  <si>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</si>
  <si>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</si>
  <si>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</si>
  <si>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</si>
  <si>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</si>
  <si>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</si>
  <si>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</si>
  <si>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</si>
  <si>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</si>
  <si>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</si>
  <si>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</si>
  <si>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</si>
  <si>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</si>
  <si>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</si>
  <si>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</si>
  <si>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</si>
  <si>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</si>
  <si>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</si>
  <si>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</si>
  <si>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</si>
  <si>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</si>
  <si>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</si>
  <si>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</si>
  <si>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</si>
  <si>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</si>
  <si>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</si>
  <si>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</si>
  <si>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</si>
  <si>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</si>
  <si>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</si>
  <si>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</si>
  <si>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</si>
  <si>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</si>
  <si>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</si>
  <si>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</si>
  <si>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</si>
  <si>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</si>
  <si>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</si>
  <si>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</si>
  <si>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</si>
  <si>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</si>
  <si>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</si>
  <si>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</si>
  <si>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</si>
  <si>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</si>
  <si>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</si>
  <si>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</si>
  <si>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</si>
  <si>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</si>
  <si>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</si>
  <si>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</si>
  <si>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</si>
  <si>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</si>
  <si>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</si>
  <si>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</si>
  <si>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</si>
  <si>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</si>
  <si>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</si>
  <si>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</si>
  <si>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</si>
  <si>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</si>
  <si>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</si>
  <si>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</si>
  <si>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</si>
  <si>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</si>
  <si>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</si>
  <si>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</si>
  <si>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</si>
  <si>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</si>
  <si>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</si>
  <si>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</si>
  <si>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</si>
  <si>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</si>
  <si>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</si>
  <si>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</si>
  <si>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</si>
  <si>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</si>
  <si>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</si>
  <si>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</si>
  <si>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</si>
  <si>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</si>
  <si>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</si>
  <si>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</si>
  <si>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</si>
  <si>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</si>
  <si>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</si>
  <si>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</si>
  <si>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</si>
  <si>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</si>
  <si>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</si>
  <si>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</si>
  <si>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</si>
  <si>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</si>
  <si>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</si>
  <si>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</si>
  <si>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</si>
  <si>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</si>
  <si>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</si>
  <si>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</si>
  <si>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</si>
  <si>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</si>
  <si>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</si>
  <si>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</si>
  <si>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</si>
  <si>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</si>
  <si>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</si>
  <si>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</si>
  <si>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</si>
  <si>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</si>
  <si>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</si>
  <si>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</si>
  <si>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</si>
  <si>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</si>
  <si>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</si>
  <si>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</si>
  <si>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</si>
  <si>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</si>
  <si>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</si>
  <si>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</si>
  <si>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</si>
  <si>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</si>
  <si>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</si>
  <si>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</si>
  <si>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</si>
  <si>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</si>
  <si>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</si>
  <si>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</si>
  <si>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</si>
  <si>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</si>
  <si>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</si>
  <si>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</si>
  <si>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</si>
  <si>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</si>
  <si>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</si>
  <si>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</si>
  <si>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</si>
  <si>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</si>
  <si>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</si>
  <si>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</si>
  <si>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</si>
  <si>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</si>
  <si>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</si>
  <si>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</si>
  <si>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</si>
  <si>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</si>
  <si>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</si>
  <si>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</si>
  <si>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</si>
  <si>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</si>
  <si>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</si>
  <si>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</si>
  <si>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</si>
  <si>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</si>
  <si>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</si>
  <si>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</si>
  <si>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</si>
  <si>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</si>
  <si>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</si>
  <si>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</si>
  <si>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</si>
  <si>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</si>
  <si>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</si>
  <si>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</si>
  <si>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</si>
  <si>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</si>
  <si>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</si>
  <si>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</si>
  <si>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</si>
  <si>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</si>
  <si>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</si>
  <si>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</si>
  <si>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</si>
  <si>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</si>
  <si>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</si>
  <si>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</si>
  <si>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</si>
  <si>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</si>
  <si>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</si>
  <si>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</si>
  <si>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</si>
  <si>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</si>
  <si>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</si>
  <si>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</si>
  <si>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</si>
  <si>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</si>
  <si>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</si>
  <si>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</si>
  <si>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</si>
  <si>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</si>
  <si>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</si>
  <si>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</si>
  <si>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</si>
  <si>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</si>
  <si>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</si>
  <si>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</si>
  <si>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</si>
  <si>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</si>
  <si>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</si>
  <si>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</si>
  <si>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</si>
  <si>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</si>
  <si>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</si>
  <si>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</si>
  <si>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</si>
  <si>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</si>
  <si>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</si>
  <si>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</si>
  <si>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</si>
  <si>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</si>
  <si>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</si>
  <si>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</si>
  <si>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</si>
  <si>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</si>
  <si>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</si>
  <si>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</si>
  <si>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</si>
  <si>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</si>
  <si>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</si>
  <si>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</si>
  <si>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</si>
  <si>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</si>
  <si>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</si>
  <si>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</si>
  <si>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</si>
  <si>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</si>
  <si>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</si>
  <si>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</si>
  <si>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</si>
  <si>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</si>
  <si>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</si>
  <si>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</si>
  <si>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</si>
  <si>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</si>
  <si>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</si>
  <si>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</si>
  <si>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</si>
  <si>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</si>
  <si>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</si>
  <si>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</si>
  <si>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</si>
  <si>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</si>
  <si>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</si>
  <si>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</si>
  <si>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</si>
  <si>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</si>
  <si>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</si>
  <si>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</si>
  <si>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</si>
  <si>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</si>
  <si>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</si>
  <si>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</si>
  <si>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</si>
  <si>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</si>
  <si>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</si>
  <si>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</si>
  <si>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</si>
  <si>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</si>
  <si>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</si>
  <si>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</si>
  <si>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</si>
  <si>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</si>
  <si>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</si>
  <si>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</si>
  <si>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</si>
  <si>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</si>
  <si>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</si>
  <si>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</si>
  <si>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</si>
  <si>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</si>
  <si>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</si>
  <si>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</si>
  <si>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</si>
  <si>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</si>
  <si>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</si>
  <si>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</si>
  <si>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</si>
  <si>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</si>
  <si>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</si>
  <si>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</si>
  <si>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</si>
  <si>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</si>
  <si>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</si>
  <si>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</si>
  <si>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</si>
  <si>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</si>
  <si>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</si>
  <si>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</si>
  <si>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</si>
  <si>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</si>
  <si>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</si>
  <si>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</si>
  <si>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</si>
  <si>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</si>
  <si>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</si>
  <si>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</si>
  <si>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</si>
  <si>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</si>
  <si>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</si>
  <si>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</si>
  <si>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</si>
  <si>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</si>
  <si>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</si>
  <si>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</si>
  <si>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</si>
  <si>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</si>
  <si>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</si>
  <si>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</si>
  <si>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</si>
  <si>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</si>
  <si>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</si>
  <si>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</si>
  <si>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</si>
  <si>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</si>
  <si>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</si>
  <si>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</si>
  <si>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</si>
  <si>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</si>
  <si>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</si>
  <si>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</si>
  <si>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</si>
  <si>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</si>
  <si>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</si>
  <si>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</si>
  <si>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</si>
  <si>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</si>
  <si>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</si>
  <si>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</si>
  <si>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</si>
  <si>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</si>
  <si>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</si>
  <si>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</si>
  <si>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</si>
  <si>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</si>
  <si>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</si>
  <si>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</si>
  <si>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</si>
  <si>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</si>
  <si>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</si>
  <si>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</si>
  <si>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</si>
  <si>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</si>
  <si>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</si>
  <si>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</si>
  <si>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</si>
  <si>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</si>
  <si>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</si>
  <si>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</si>
  <si>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</si>
  <si>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</si>
  <si>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</si>
  <si>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</si>
  <si>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</si>
  <si>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</si>
  <si>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</si>
  <si>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</si>
  <si>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</si>
  <si>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</si>
  <si>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</si>
  <si>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</si>
  <si>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</si>
  <si>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</si>
  <si>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</si>
  <si>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</si>
  <si>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</si>
  <si>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</si>
  <si>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</si>
  <si>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</si>
  <si>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</si>
  <si>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</si>
  <si>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</si>
  <si>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</si>
  <si>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</si>
  <si>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</si>
  <si>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</si>
  <si>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</si>
  <si>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</si>
  <si>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</si>
  <si>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</si>
  <si>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</si>
  <si>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</si>
  <si>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</si>
  <si>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</si>
  <si>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</si>
  <si>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</si>
  <si>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</si>
  <si>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</si>
  <si>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</si>
  <si>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</si>
  <si>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</si>
  <si>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</si>
  <si>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</si>
  <si>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</si>
  <si>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</si>
  <si>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</si>
  <si>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</si>
  <si>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</si>
  <si>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</si>
  <si>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</si>
  <si>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</si>
  <si>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</si>
  <si>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</si>
  <si>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</si>
  <si>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</si>
  <si>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</si>
  <si>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</si>
  <si>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</si>
  <si>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</si>
  <si>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</si>
  <si>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</si>
  <si>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</si>
  <si>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</si>
  <si>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</si>
  <si>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</si>
  <si>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</si>
  <si>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</si>
  <si>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</si>
  <si>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</si>
  <si>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</si>
  <si>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</si>
  <si>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</si>
  <si>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</si>
  <si>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</si>
  <si>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</si>
  <si>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</si>
  <si>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</si>
  <si>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</si>
  <si>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</si>
  <si>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</si>
  <si>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</si>
  <si>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</si>
  <si>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</si>
  <si>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</si>
  <si>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</si>
  <si>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</si>
  <si>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</si>
  <si>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</si>
  <si>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</si>
  <si>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</si>
  <si>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</si>
  <si>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</si>
  <si>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</si>
  <si>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</si>
  <si>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</si>
  <si>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</si>
  <si>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</si>
  <si>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</si>
  <si>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</si>
  <si>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</si>
  <si>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</si>
  <si>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</si>
  <si>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</si>
  <si>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</si>
  <si>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</si>
  <si>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</si>
  <si>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</si>
  <si>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</si>
  <si>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</si>
  <si>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</si>
  <si>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</si>
  <si>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</si>
  <si>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</si>
  <si>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</si>
  <si>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</si>
  <si>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</si>
  <si>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</si>
  <si>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</si>
  <si>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</si>
  <si>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</si>
  <si>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</si>
  <si>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</si>
  <si>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</si>
  <si>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</si>
  <si>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</si>
  <si>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</si>
  <si>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</si>
  <si>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</si>
  <si>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</si>
  <si>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</si>
  <si>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</si>
  <si>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</si>
  <si>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</si>
  <si>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</si>
  <si>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</si>
  <si>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</si>
  <si>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</si>
  <si>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</si>
  <si>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</si>
  <si>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</si>
  <si>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</si>
  <si>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</si>
  <si>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</si>
  <si>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</si>
  <si>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</si>
  <si>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</si>
  <si>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</si>
  <si>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</si>
  <si>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</si>
  <si>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</si>
  <si>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</si>
  <si>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</si>
  <si>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</si>
  <si>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</si>
  <si>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</si>
  <si>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</si>
  <si>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</si>
  <si>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</si>
  <si>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</si>
  <si>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</si>
  <si>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</si>
  <si>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</si>
  <si>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</si>
  <si>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</si>
  <si>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</si>
  <si>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</si>
  <si>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</si>
  <si>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</si>
  <si>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</si>
  <si>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</si>
  <si>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</si>
  <si>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</si>
  <si>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</si>
  <si>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</si>
  <si>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</si>
  <si>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</si>
  <si>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</si>
  <si>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</si>
  <si>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</si>
  <si>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</si>
  <si>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</si>
  <si>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</si>
  <si>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</si>
  <si>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</si>
  <si>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</si>
  <si>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</si>
  <si>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</si>
  <si>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</si>
  <si>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</si>
  <si>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</si>
  <si>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</si>
  <si>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</si>
  <si>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</si>
  <si>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</si>
  <si>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</si>
  <si>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</si>
  <si>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</si>
  <si>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</si>
  <si>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</si>
  <si>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</si>
  <si>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</si>
  <si>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</si>
  <si>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</si>
  <si>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</si>
  <si>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</si>
  <si>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</si>
  <si>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</si>
  <si>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</si>
  <si>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</si>
  <si>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</si>
  <si>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</si>
  <si>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</si>
  <si>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</si>
  <si>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</si>
  <si>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</si>
  <si>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</si>
  <si>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</si>
  <si>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</si>
  <si>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</si>
  <si>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</si>
  <si>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</si>
  <si>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</si>
  <si>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</si>
  <si>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</si>
  <si>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</si>
  <si>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</si>
  <si>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</si>
  <si>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</si>
  <si>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</si>
  <si>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</si>
  <si>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</si>
  <si>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</si>
  <si>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</si>
  <si>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</si>
  <si>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</si>
  <si>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</si>
  <si>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</si>
  <si>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</si>
  <si>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</si>
  <si>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</si>
  <si>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</si>
  <si>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</si>
  <si>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</si>
  <si>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</si>
  <si>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</si>
  <si>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</si>
  <si>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</si>
  <si>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</si>
  <si>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</si>
  <si>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</si>
  <si>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</si>
  <si>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</si>
  <si>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</si>
  <si>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</si>
  <si>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</si>
  <si>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</si>
  <si>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</si>
  <si>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</si>
  <si>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</si>
  <si>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</si>
  <si>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</si>
  <si>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</si>
  <si>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</si>
  <si>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</si>
  <si>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</si>
  <si>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</si>
  <si>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</si>
  <si>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</si>
  <si>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</si>
  <si>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</si>
  <si>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</si>
  <si>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</si>
  <si>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</si>
  <si>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</si>
  <si>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</si>
  <si>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</si>
  <si>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</si>
  <si>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</si>
  <si>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</si>
  <si>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</si>
  <si>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</si>
  <si>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</si>
  <si>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</si>
  <si>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</si>
  <si>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</si>
  <si>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</si>
  <si>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</si>
  <si>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</si>
  <si>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</si>
  <si>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</si>
  <si>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</si>
  <si>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</si>
  <si>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</si>
  <si>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</si>
  <si>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</si>
  <si>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</si>
  <si>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</si>
  <si>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</si>
  <si>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</si>
  <si>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</si>
  <si>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</si>
  <si>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</si>
  <si>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</si>
  <si>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</si>
  <si>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</si>
  <si>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</si>
  <si>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</si>
  <si>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</si>
  <si>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</si>
  <si>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</si>
  <si>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</si>
  <si>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</si>
  <si>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</si>
  <si>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</si>
  <si>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</si>
  <si>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</si>
  <si>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</si>
  <si>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</si>
  <si>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</si>
  <si>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</si>
  <si>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</si>
  <si>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</si>
  <si>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</si>
  <si>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</si>
  <si>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</si>
  <si>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</si>
  <si>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</si>
  <si>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</si>
  <si>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</si>
  <si>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</si>
  <si>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</si>
  <si>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</si>
  <si>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</si>
  <si>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</si>
  <si>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</si>
  <si>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</si>
  <si>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</si>
  <si>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</si>
  <si>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</si>
  <si>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</si>
  <si>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</si>
  <si>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</si>
  <si>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</si>
  <si>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</si>
  <si>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</si>
  <si>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</si>
  <si>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</si>
  <si>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</si>
  <si>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</si>
  <si>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</si>
  <si>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</si>
  <si>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</si>
  <si>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</si>
  <si>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</si>
  <si>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</si>
  <si>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</si>
  <si>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</si>
  <si>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</si>
  <si>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</si>
  <si>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</si>
  <si>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</si>
  <si>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</si>
  <si>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</si>
  <si>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</si>
  <si>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</si>
  <si>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</si>
  <si>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</si>
  <si>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</si>
  <si>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</si>
  <si>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</si>
  <si>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</si>
  <si>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</si>
  <si>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</si>
  <si>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</si>
  <si>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</si>
  <si>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</si>
  <si>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</si>
  <si>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</si>
  <si>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</si>
  <si>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</si>
  <si>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</si>
  <si>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</si>
  <si>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</si>
  <si>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</si>
  <si>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</si>
  <si>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</si>
  <si>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</si>
  <si>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</si>
  <si>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</si>
  <si>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</si>
  <si>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</si>
  <si>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</si>
  <si>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</si>
  <si>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</si>
  <si>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</si>
  <si>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</si>
  <si>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</si>
  <si>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</si>
  <si>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</si>
  <si>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</si>
  <si>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</si>
  <si>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</si>
  <si>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</si>
  <si>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</si>
  <si>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</si>
  <si>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</si>
  <si>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</si>
  <si>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</si>
  <si>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</si>
  <si>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</si>
  <si>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</si>
  <si>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</si>
  <si>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</si>
  <si>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</si>
  <si>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</si>
  <si>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</si>
  <si>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</si>
  <si>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</si>
  <si>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</si>
  <si>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</si>
  <si>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</si>
  <si>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</si>
  <si>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</si>
  <si>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</si>
  <si>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</si>
  <si>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</si>
  <si>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</si>
  <si>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</si>
  <si>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</si>
  <si>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</si>
  <si>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</si>
  <si>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</si>
  <si>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</si>
  <si>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</si>
  <si>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</si>
  <si>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</si>
  <si>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</si>
  <si>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</si>
  <si>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</si>
  <si>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</si>
  <si>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</si>
  <si>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</si>
  <si>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</si>
  <si>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</si>
  <si>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</si>
  <si>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</si>
  <si>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</si>
  <si>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</si>
  <si>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</si>
  <si>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</si>
  <si>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</si>
  <si>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</si>
  <si>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</si>
  <si>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</si>
  <si>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</si>
  <si>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</si>
  <si>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</si>
  <si>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</si>
  <si>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</si>
  <si>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</si>
  <si>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</si>
  <si>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</si>
  <si>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</si>
  <si>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</si>
  <si>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</si>
  <si>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</si>
  <si>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</si>
  <si>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</si>
  <si>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</si>
  <si>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</si>
  <si>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</si>
  <si>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</si>
  <si>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</si>
  <si>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</si>
  <si>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</si>
  <si>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</si>
  <si>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</si>
  <si>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</si>
  <si>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</si>
  <si>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</si>
  <si>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</si>
  <si>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</si>
  <si>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</si>
  <si>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</si>
  <si>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</si>
  <si>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</si>
  <si>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</si>
  <si>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</si>
  <si>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</si>
  <si>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</si>
  <si>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</si>
  <si>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</si>
  <si>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</si>
  <si>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</si>
  <si>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</si>
  <si>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</si>
  <si>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</si>
  <si>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</si>
  <si>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</si>
  <si>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</si>
  <si>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</si>
  <si>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</si>
  <si>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</si>
  <si>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</si>
  <si>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</si>
  <si>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</si>
  <si>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</si>
  <si>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</si>
  <si>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</si>
  <si>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</si>
  <si>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</si>
  <si>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</si>
  <si>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</si>
  <si>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</si>
  <si>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</si>
  <si>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</si>
  <si>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</si>
  <si>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</si>
  <si>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</si>
  <si>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</si>
  <si>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</si>
  <si>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</si>
  <si>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</si>
  <si>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</si>
  <si>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</si>
  <si>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</si>
  <si>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</si>
  <si>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</si>
  <si>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</si>
  <si>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</si>
  <si>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</si>
  <si>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</si>
  <si>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</si>
  <si>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</si>
  <si>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</si>
  <si>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</si>
  <si>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</si>
  <si>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</si>
  <si>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</si>
  <si>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</si>
  <si>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</si>
  <si>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</si>
  <si>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</si>
  <si>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</si>
  <si>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</si>
  <si>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</si>
  <si>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</si>
  <si>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</si>
  <si>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</si>
  <si>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</si>
  <si>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</si>
  <si>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</si>
  <si>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</si>
  <si>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</si>
  <si>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</si>
  <si>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</si>
  <si>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</si>
  <si>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</si>
  <si>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</si>
  <si>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</si>
  <si>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</si>
  <si>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</si>
  <si>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</si>
  <si>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</si>
  <si>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</si>
  <si>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</si>
  <si>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</si>
  <si>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</si>
  <si>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</si>
  <si>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</si>
  <si>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</si>
  <si>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</si>
  <si>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</si>
  <si>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</si>
  <si>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</si>
  <si>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</si>
  <si>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</si>
  <si>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</si>
  <si>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</si>
  <si>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</si>
  <si>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</si>
  <si>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</si>
  <si>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</si>
  <si>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</si>
  <si>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</si>
  <si>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</si>
  <si>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</si>
  <si>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</si>
  <si>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</si>
  <si>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</si>
  <si>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</si>
  <si>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</si>
  <si>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</si>
  <si>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</si>
  <si>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</si>
  <si>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</si>
  <si>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</si>
  <si>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</si>
  <si>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</si>
  <si>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</si>
  <si>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</si>
  <si>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</si>
  <si>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</si>
  <si>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</si>
  <si>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</si>
  <si>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</si>
  <si>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</si>
  <si>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</si>
  <si>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</si>
  <si>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</si>
  <si>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</si>
  <si>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</si>
  <si>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</si>
  <si>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</si>
  <si>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</si>
  <si>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</si>
  <si>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</si>
  <si>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</si>
  <si>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</si>
  <si>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</si>
  <si>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</si>
  <si>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</si>
  <si>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</si>
  <si>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</si>
  <si>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</si>
  <si>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</si>
  <si>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</si>
  <si>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</si>
  <si>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</si>
  <si>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</si>
  <si>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</si>
  <si>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</si>
  <si>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</si>
  <si>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</si>
  <si>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</si>
  <si>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</si>
  <si>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</si>
  <si>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</si>
  <si>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</si>
  <si>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</si>
  <si>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</si>
  <si>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</si>
  <si>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</si>
  <si>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</si>
  <si>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</si>
  <si>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</si>
  <si>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</si>
  <si>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</si>
  <si>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</si>
  <si>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</si>
  <si>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</si>
  <si>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</si>
  <si>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</si>
  <si>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</si>
  <si>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</si>
  <si>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</si>
  <si>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</si>
  <si>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</si>
  <si>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</si>
  <si>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</si>
  <si>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</si>
  <si>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</si>
  <si>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</si>
  <si>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</si>
  <si>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</si>
  <si>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</si>
  <si>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</si>
  <si>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</si>
  <si>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</si>
  <si>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</si>
  <si>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</si>
  <si>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</si>
  <si>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</si>
  <si>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</si>
  <si>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</si>
  <si>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</si>
  <si>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</si>
  <si>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</si>
  <si>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</si>
  <si>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</si>
  <si>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</si>
  <si>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</si>
  <si>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</si>
  <si>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</si>
  <si>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</si>
  <si>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</si>
  <si>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</si>
  <si>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</si>
  <si>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</si>
  <si>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</si>
  <si>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</si>
  <si>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</si>
  <si>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</si>
  <si>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</si>
  <si>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</si>
  <si>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</si>
  <si>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</si>
  <si>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</si>
  <si>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</si>
  <si>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</si>
  <si>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</si>
  <si>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</si>
  <si>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</si>
  <si>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</si>
  <si>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</si>
  <si>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</si>
  <si>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</si>
  <si>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</si>
  <si>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</si>
  <si>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</si>
  <si>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</si>
  <si>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</si>
  <si>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</si>
  <si>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</si>
  <si>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</si>
  <si>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</si>
  <si>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</si>
  <si>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</si>
  <si>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</si>
  <si>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</si>
  <si>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</si>
  <si>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</si>
  <si>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</si>
  <si>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</si>
  <si>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</si>
  <si>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</si>
  <si>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</si>
  <si>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</si>
  <si>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</si>
  <si>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</si>
  <si>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</si>
  <si>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</si>
  <si>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</si>
  <si>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</si>
  <si>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</si>
  <si>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</si>
  <si>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</si>
  <si>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</si>
  <si>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</si>
  <si>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</si>
  <si>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</si>
  <si>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</si>
  <si>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</si>
  <si>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</si>
  <si>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</si>
  <si>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</si>
  <si>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</si>
  <si>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</si>
  <si>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</si>
  <si>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</si>
  <si>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</si>
  <si>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</si>
  <si>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</si>
  <si>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</si>
  <si>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</si>
  <si>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</si>
  <si>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</si>
  <si>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</si>
  <si>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</si>
  <si>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</si>
  <si>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</si>
  <si>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</si>
  <si>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</si>
  <si>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</si>
  <si>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</si>
  <si>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</si>
  <si>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</si>
  <si>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</si>
  <si>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</si>
  <si>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</si>
  <si>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</si>
  <si>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</si>
  <si>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</si>
  <si>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</si>
  <si>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</si>
  <si>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</si>
  <si>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</si>
  <si>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</si>
  <si>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</si>
  <si>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</si>
  <si>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</si>
  <si>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</si>
  <si>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</si>
  <si>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</si>
  <si>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</si>
  <si>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</si>
  <si>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</si>
  <si>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</si>
  <si>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</si>
  <si>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</si>
  <si>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</si>
  <si>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</si>
  <si>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</si>
  <si>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</si>
  <si>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</si>
  <si>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</si>
  <si>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</si>
  <si>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</si>
  <si>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</si>
  <si>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</si>
  <si>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</si>
  <si>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</si>
  <si>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</si>
  <si>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</si>
  <si>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</si>
  <si>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</si>
  <si>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</si>
  <si>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</si>
  <si>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</si>
  <si>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</si>
  <si>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</si>
  <si>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</si>
  <si>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</si>
  <si>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</si>
  <si>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</si>
  <si>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</si>
  <si>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</si>
  <si>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</si>
  <si>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</si>
  <si>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</si>
  <si>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</si>
  <si>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</si>
  <si>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</si>
  <si>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</si>
  <si>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</si>
  <si>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</si>
  <si>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</si>
  <si>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</si>
  <si>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</si>
  <si>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</si>
  <si>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</si>
  <si>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</si>
  <si>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</si>
  <si>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</si>
  <si>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</si>
  <si>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</si>
  <si>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</si>
  <si>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</si>
  <si>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</si>
  <si>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</si>
  <si>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</si>
  <si>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</si>
  <si>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</si>
  <si>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</si>
  <si>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</si>
  <si>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</si>
  <si>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</si>
  <si>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</si>
  <si>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</si>
  <si>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</si>
  <si>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</si>
  <si>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</si>
  <si>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</si>
  <si>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</si>
  <si>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</si>
  <si>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</si>
  <si>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</si>
  <si>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</si>
  <si>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</si>
  <si>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</si>
  <si>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</si>
  <si>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</si>
  <si>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</si>
  <si>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</si>
  <si>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</si>
  <si>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</si>
  <si>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</si>
  <si>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</si>
  <si>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</si>
  <si>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</si>
  <si>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</si>
  <si>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</si>
  <si>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</si>
  <si>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</si>
  <si>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</si>
  <si>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</si>
  <si>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</si>
  <si>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</si>
  <si>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</si>
  <si>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</si>
  <si>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</si>
  <si>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</si>
  <si>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</si>
  <si>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</si>
  <si>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</si>
  <si>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</si>
  <si>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</si>
  <si>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</si>
  <si>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</si>
  <si>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</si>
  <si>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</si>
  <si>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</si>
  <si>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</si>
  <si>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</si>
  <si>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</si>
  <si>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</si>
  <si>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</si>
  <si>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</si>
  <si>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</si>
  <si>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</si>
  <si>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</si>
  <si>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</si>
  <si>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</si>
  <si>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</si>
  <si>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</si>
  <si>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</si>
  <si>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</si>
  <si>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</si>
  <si>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</si>
  <si>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</si>
  <si>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</si>
  <si>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</si>
  <si>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</si>
  <si>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</si>
  <si>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</si>
  <si>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</si>
  <si>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</si>
  <si>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</si>
  <si>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</si>
  <si>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</si>
  <si>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</si>
  <si>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</si>
  <si>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</si>
  <si>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</si>
  <si>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</si>
  <si>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</si>
  <si>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</si>
  <si>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</si>
  <si>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</si>
  <si>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</si>
  <si>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</si>
  <si>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</si>
  <si>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</si>
  <si>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</si>
  <si>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</si>
  <si>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</si>
  <si>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</si>
  <si>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</si>
  <si>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</si>
  <si>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</si>
  <si>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</si>
  <si>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</si>
  <si>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</si>
  <si>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</si>
  <si>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</si>
  <si>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</si>
  <si>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</si>
  <si>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</si>
  <si>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</si>
  <si>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</si>
  <si>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</si>
  <si>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</si>
  <si>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</si>
  <si>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</si>
  <si>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</si>
  <si>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</si>
  <si>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</si>
  <si>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</si>
  <si>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</si>
  <si>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</si>
  <si>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</si>
  <si>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</si>
  <si>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</si>
  <si>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</si>
  <si>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</si>
  <si>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</si>
  <si>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</si>
  <si>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</si>
  <si>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</si>
  <si>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</si>
  <si>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</si>
  <si>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</si>
  <si>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</si>
  <si>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</si>
  <si>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</si>
  <si>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</si>
  <si>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</si>
  <si>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</si>
  <si>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</si>
  <si>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</si>
  <si>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</si>
  <si>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</si>
  <si>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</si>
  <si>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</si>
  <si>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</si>
  <si>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</si>
  <si>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</si>
  <si>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</si>
  <si>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</si>
  <si>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</si>
  <si>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</si>
  <si>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</si>
  <si>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</si>
  <si>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</si>
  <si>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</si>
  <si>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</si>
  <si>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</si>
  <si>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</si>
  <si>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</si>
  <si>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</si>
  <si>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</si>
  <si>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</si>
  <si>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</si>
  <si>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</si>
  <si>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</si>
  <si>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</si>
  <si>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</si>
  <si>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</si>
  <si>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</si>
  <si>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</si>
  <si>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</si>
  <si>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</si>
  <si>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</si>
  <si>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</si>
  <si>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</si>
  <si>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</si>
  <si>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</si>
  <si>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</si>
  <si>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</si>
  <si>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</si>
  <si>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</si>
  <si>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</si>
  <si>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</si>
  <si>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</si>
  <si>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</si>
  <si>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</si>
  <si>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</si>
  <si>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</si>
  <si>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</si>
  <si>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</si>
  <si>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</si>
  <si>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</si>
  <si>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</si>
  <si>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</si>
  <si>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</si>
  <si>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</si>
  <si>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</si>
  <si>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</si>
  <si>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</si>
  <si>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</si>
  <si>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</si>
  <si>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</si>
  <si>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</si>
  <si>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</si>
  <si>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</si>
  <si>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</si>
  <si>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</si>
  <si>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</si>
  <si>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</si>
  <si>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</si>
  <si>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</si>
  <si>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</si>
  <si>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</si>
  <si>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</si>
  <si>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</si>
  <si>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</si>
  <si>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</si>
  <si>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</si>
  <si>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</si>
  <si>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</si>
  <si>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</si>
  <si>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</si>
  <si>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</si>
  <si>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</si>
  <si>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</si>
  <si>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</si>
  <si>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</si>
  <si>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</si>
  <si>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</si>
  <si>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</si>
  <si>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</si>
  <si>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</si>
  <si>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</si>
  <si>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</si>
  <si>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</si>
  <si>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</si>
  <si>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</si>
  <si>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</si>
  <si>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</si>
  <si>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</si>
  <si>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</si>
  <si>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</si>
  <si>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</si>
  <si>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</si>
  <si>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</si>
  <si>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</si>
  <si>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</si>
  <si>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</si>
  <si>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</si>
  <si>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</si>
  <si>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</si>
  <si>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</si>
  <si>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</si>
  <si>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</si>
  <si>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</si>
  <si>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</si>
  <si>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</si>
  <si>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</si>
  <si>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</si>
  <si>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</si>
  <si>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</si>
  <si>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</si>
  <si>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</si>
  <si>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</si>
  <si>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</si>
  <si>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</si>
  <si>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</si>
  <si>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</si>
  <si>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</si>
  <si>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</si>
  <si>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</si>
  <si>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</si>
  <si>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</si>
  <si>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</si>
  <si>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</si>
  <si>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</si>
  <si>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</si>
  <si>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</si>
  <si>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</si>
  <si>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</si>
  <si>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</si>
  <si>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</si>
  <si>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</si>
  <si>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</si>
  <si>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</si>
  <si>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</si>
  <si>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</si>
  <si>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</si>
  <si>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</si>
  <si>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</si>
  <si>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</si>
  <si>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</si>
  <si>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</si>
  <si>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</si>
  <si>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</si>
  <si>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</si>
  <si>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</si>
  <si>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</si>
  <si>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</si>
  <si>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</si>
  <si>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</si>
  <si>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</si>
  <si>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</si>
  <si>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</si>
  <si>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</si>
  <si>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</si>
  <si>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</si>
  <si>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</si>
  <si>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</si>
  <si>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</si>
  <si>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</si>
  <si>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</si>
  <si>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</si>
  <si>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</si>
  <si>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</si>
  <si>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</si>
  <si>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</si>
  <si>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</si>
  <si>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</si>
  <si>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</si>
  <si>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</si>
  <si>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</si>
  <si>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</si>
  <si>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</si>
  <si>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</si>
  <si>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</si>
  <si>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</si>
  <si>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</si>
  <si>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</si>
  <si>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</si>
  <si>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</si>
  <si>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</si>
  <si>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</si>
  <si>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</si>
  <si>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</si>
  <si>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</si>
  <si>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</si>
  <si>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</si>
  <si>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</si>
  <si>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</si>
  <si>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</si>
  <si>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</si>
  <si>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</si>
  <si>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</si>
  <si>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</si>
  <si>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</si>
  <si>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</si>
  <si>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</si>
  <si>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</si>
  <si>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</si>
  <si>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</si>
  <si>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</si>
  <si>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</si>
  <si>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</si>
  <si>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</si>
  <si>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</si>
  <si>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</si>
  <si>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</si>
  <si>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</si>
  <si>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</si>
  <si>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</si>
  <si>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</si>
  <si>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</si>
  <si>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</si>
  <si>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</si>
  <si>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</si>
  <si>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</si>
  <si>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</si>
  <si>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</si>
  <si>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</si>
  <si>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</si>
  <si>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</si>
  <si>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</si>
  <si>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</si>
  <si>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</si>
  <si>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</si>
  <si>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</si>
  <si>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</si>
  <si>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</si>
  <si>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</si>
  <si>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</si>
  <si>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</si>
  <si>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</si>
  <si>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</si>
  <si>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</si>
  <si>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</si>
  <si>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</si>
  <si>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</si>
  <si>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</si>
  <si>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</si>
  <si>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</si>
  <si>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</si>
  <si>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</si>
  <si>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</si>
  <si>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</si>
  <si>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</si>
  <si>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</si>
  <si>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</si>
  <si>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</si>
  <si>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</si>
  <si>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</si>
  <si>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</si>
  <si>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</si>
  <si>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</si>
  <si>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</si>
  <si>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</si>
  <si>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</si>
  <si>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</si>
  <si>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</si>
  <si>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</si>
  <si>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</si>
  <si>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</si>
  <si>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</si>
  <si>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</si>
  <si>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</si>
  <si>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</si>
  <si>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</si>
  <si>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</si>
  <si>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</si>
  <si>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</si>
  <si>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</si>
  <si>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</si>
  <si>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</si>
  <si>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</si>
  <si>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</si>
  <si>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</si>
  <si>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</si>
  <si>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</si>
  <si>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</si>
  <si>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</si>
  <si>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</si>
  <si>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</si>
  <si>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</si>
  <si>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</si>
  <si>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</si>
  <si>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</si>
  <si>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</si>
  <si>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</si>
  <si>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</si>
  <si>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</si>
  <si>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</si>
  <si>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</si>
  <si>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</si>
  <si>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</si>
  <si>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</si>
  <si>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</si>
  <si>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</si>
  <si>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</si>
  <si>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</si>
  <si>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</si>
  <si>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</si>
  <si>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</si>
  <si>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</si>
  <si>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</si>
  <si>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</si>
  <si>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</si>
  <si>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</si>
  <si>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</si>
  <si>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</si>
  <si>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</si>
  <si>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</si>
  <si>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</si>
  <si>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</si>
  <si>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</si>
  <si>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</si>
  <si>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</si>
  <si>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</si>
  <si>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</si>
  <si>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</si>
  <si>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</si>
  <si>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</si>
  <si>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</si>
  <si>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</si>
  <si>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</si>
  <si>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</si>
  <si>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</si>
  <si>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</si>
  <si>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</si>
  <si>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</si>
  <si>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</si>
  <si>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</si>
  <si>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</si>
  <si>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</si>
  <si>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</si>
  <si>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</si>
  <si>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</si>
  <si>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</si>
  <si>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</si>
  <si>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</si>
  <si>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</si>
  <si>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</si>
  <si>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</si>
  <si>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</si>
  <si>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</si>
  <si>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</si>
  <si>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</si>
  <si>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</si>
  <si>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</si>
  <si>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</si>
  <si>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</si>
  <si>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</si>
  <si>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</si>
  <si>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</si>
  <si>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</si>
  <si>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</si>
  <si>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</si>
  <si>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</si>
  <si>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</si>
  <si>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</si>
  <si>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</si>
  <si>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</si>
  <si>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</si>
  <si>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</si>
  <si>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</si>
  <si>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</si>
  <si>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</si>
  <si>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</si>
  <si>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</si>
  <si>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</si>
  <si>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</si>
  <si>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</si>
  <si>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</si>
  <si>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</si>
  <si>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</si>
  <si>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</si>
  <si>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</si>
  <si>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</si>
  <si>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</si>
  <si>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</si>
  <si>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</si>
  <si>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</si>
  <si>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</si>
  <si>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</si>
  <si>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</si>
  <si>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</si>
  <si>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</si>
  <si>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</si>
  <si>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</si>
  <si>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</si>
  <si>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</si>
  <si>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</si>
  <si>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</si>
  <si>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</si>
  <si>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</si>
  <si>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</si>
  <si>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</si>
  <si>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</si>
  <si>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</si>
  <si>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</si>
  <si>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</si>
  <si>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</si>
  <si>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</si>
  <si>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</si>
  <si>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</si>
  <si>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</si>
  <si>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</si>
  <si>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</si>
  <si>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</si>
  <si>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</si>
  <si>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</si>
  <si>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</si>
  <si>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</si>
  <si>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</si>
  <si>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</si>
  <si>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</si>
  <si>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</si>
  <si>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</si>
  <si>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</si>
  <si>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</si>
  <si>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</si>
  <si>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</si>
  <si>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</si>
  <si>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</si>
  <si>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</si>
  <si>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</si>
  <si>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</si>
  <si>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</si>
  <si>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</si>
  <si>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</si>
  <si>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</si>
  <si>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</si>
  <si>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</si>
  <si>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</si>
  <si>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</si>
  <si>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</si>
  <si>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</si>
  <si>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</si>
  <si>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</si>
  <si>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</si>
  <si>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</si>
  <si>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</si>
  <si>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</si>
  <si>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</si>
  <si>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</si>
  <si>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</si>
  <si>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</si>
  <si>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</si>
  <si>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</si>
  <si>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</si>
  <si>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</si>
  <si>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</si>
  <si>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</si>
  <si>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</si>
  <si>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</si>
  <si>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</si>
  <si>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</si>
  <si>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</si>
  <si>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</si>
  <si>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</si>
  <si>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</si>
  <si>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</si>
  <si>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</si>
  <si>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</si>
  <si>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</si>
  <si>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</si>
  <si>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</si>
  <si>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</si>
  <si>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</si>
  <si>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</si>
  <si>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</si>
  <si>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</si>
  <si>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</si>
  <si>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</si>
  <si>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</si>
  <si>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</si>
  <si>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</si>
  <si>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</si>
  <si>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</si>
  <si>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</si>
  <si>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</si>
  <si>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</si>
  <si>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</si>
  <si>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</si>
  <si>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</si>
  <si>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</si>
  <si>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</si>
  <si>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</si>
  <si>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</si>
  <si>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</si>
  <si>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</si>
  <si>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</si>
  <si>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</si>
  <si>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</si>
  <si>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</si>
  <si>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</si>
  <si>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</si>
  <si>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</si>
  <si>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</si>
  <si>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</si>
  <si>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</si>
  <si>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</si>
  <si>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</si>
  <si>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</si>
  <si>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</si>
  <si>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</si>
  <si>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</si>
  <si>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</si>
  <si>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</si>
  <si>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</si>
  <si>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</si>
  <si>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</si>
  <si>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</si>
  <si>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</si>
  <si>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</si>
  <si>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</si>
  <si>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</si>
  <si>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</si>
  <si>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</si>
  <si>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</si>
  <si>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</si>
  <si>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</si>
  <si>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</si>
  <si>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</si>
  <si>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</si>
  <si>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</si>
  <si>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</si>
  <si>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</si>
  <si>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</si>
  <si>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</si>
  <si>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</si>
  <si>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</si>
  <si>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</si>
  <si>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</si>
  <si>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</si>
  <si>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</si>
  <si>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</si>
  <si>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</si>
  <si>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</si>
  <si>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</si>
  <si>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</si>
  <si>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</si>
  <si>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</si>
  <si>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</si>
  <si>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</si>
  <si>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</si>
  <si>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</si>
  <si>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</si>
  <si>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</si>
  <si>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</si>
  <si>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</si>
  <si>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</si>
  <si>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</si>
  <si>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</si>
  <si>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</si>
  <si>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</si>
  <si>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</si>
  <si>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</si>
  <si>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</si>
  <si>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</si>
  <si>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</si>
  <si>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</si>
  <si>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</si>
  <si>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</si>
  <si>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</si>
  <si>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</si>
  <si>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</si>
  <si>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</si>
  <si>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</si>
  <si>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</si>
  <si>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</si>
  <si>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</si>
  <si>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</si>
  <si>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</si>
  <si>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</si>
  <si>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</si>
  <si>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</si>
  <si>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</si>
  <si>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</si>
  <si>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</si>
  <si>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</si>
  <si>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</si>
  <si>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</si>
  <si>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</si>
  <si>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</si>
  <si>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</si>
  <si>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</si>
  <si>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</si>
  <si>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</si>
  <si>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</si>
  <si>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</si>
  <si>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</si>
  <si>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</si>
  <si>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</si>
  <si>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</si>
  <si>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</si>
  <si>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</si>
  <si>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</si>
  <si>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</si>
  <si>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</si>
  <si>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</si>
  <si>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</si>
  <si>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</si>
  <si>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</si>
  <si>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</si>
  <si>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</si>
  <si>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</si>
  <si>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</si>
  <si>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</si>
  <si>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</si>
  <si>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</si>
  <si>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</si>
  <si>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</si>
  <si>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</si>
  <si>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</si>
  <si>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</si>
  <si>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</si>
  <si>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</si>
  <si>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</si>
  <si>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</si>
  <si>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</si>
  <si>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</si>
  <si>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</si>
  <si>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</si>
  <si>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</si>
  <si>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</si>
  <si>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</si>
  <si>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</si>
  <si>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</si>
  <si>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</si>
  <si>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</si>
  <si>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</si>
  <si>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</si>
  <si>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</si>
  <si>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</si>
  <si>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</si>
  <si>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</si>
  <si>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</si>
  <si>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</si>
  <si>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</si>
  <si>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</si>
  <si>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</si>
  <si>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</si>
  <si>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</si>
  <si>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</si>
  <si>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</si>
  <si>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</si>
  <si>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</si>
  <si>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</si>
  <si>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</si>
  <si>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</si>
  <si>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</si>
  <si>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</si>
  <si>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</si>
  <si>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</si>
  <si>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</si>
  <si>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</si>
  <si>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</si>
  <si>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</si>
  <si>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</si>
  <si>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</si>
  <si>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</si>
  <si>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</si>
  <si>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</si>
  <si>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</si>
  <si>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</si>
  <si>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</si>
  <si>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</si>
  <si>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</si>
  <si>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</si>
  <si>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</si>
  <si>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</si>
  <si>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</si>
  <si>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</si>
  <si>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</si>
  <si>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</si>
  <si>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</si>
  <si>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</si>
  <si>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</si>
  <si>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</si>
  <si>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</si>
  <si>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</si>
  <si>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</si>
  <si>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</si>
  <si>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</si>
  <si>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</si>
  <si>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</si>
  <si>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</si>
  <si>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</si>
  <si>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</si>
  <si>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</si>
  <si>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</si>
  <si>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</si>
  <si>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</si>
  <si>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</si>
  <si>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</si>
  <si>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</si>
  <si>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</si>
  <si>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</si>
  <si>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</si>
  <si>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</si>
  <si>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</si>
  <si>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</si>
  <si>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</si>
  <si>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</si>
  <si>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</si>
  <si>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</si>
  <si>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</si>
  <si>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</si>
  <si>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</si>
  <si>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</si>
  <si>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</si>
  <si>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</si>
  <si>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</si>
  <si>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</si>
  <si>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</si>
  <si>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</si>
  <si>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</si>
  <si>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</si>
  <si>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</si>
  <si>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</si>
  <si>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</si>
  <si>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</si>
  <si>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</si>
  <si>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</si>
  <si>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</si>
  <si>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</si>
  <si>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</si>
  <si>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</si>
  <si>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</si>
  <si>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</si>
  <si>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</si>
  <si>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</si>
  <si>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</si>
  <si>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</si>
  <si>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</si>
  <si>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</si>
  <si>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</si>
  <si>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</si>
  <si>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</si>
  <si>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</si>
  <si>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</si>
  <si>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</si>
  <si>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</si>
  <si>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</si>
  <si>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</si>
  <si>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</si>
  <si>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</si>
  <si>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</si>
  <si>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</si>
  <si>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</si>
  <si>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</si>
  <si>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</si>
  <si>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</si>
  <si>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</si>
  <si>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</si>
  <si>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</si>
  <si>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</si>
  <si>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</si>
  <si>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</si>
  <si>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</si>
  <si>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</si>
  <si>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</si>
  <si>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</si>
  <si>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</si>
  <si>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</si>
  <si>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</si>
  <si>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</si>
  <si>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</si>
  <si>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</si>
  <si>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</si>
  <si>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</si>
  <si>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</si>
  <si>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</si>
  <si>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</si>
  <si>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</si>
  <si>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</si>
  <si>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</si>
  <si>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</si>
  <si>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</si>
  <si>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</si>
  <si>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</si>
  <si>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</si>
  <si>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</si>
  <si>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</si>
  <si>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</si>
  <si>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</si>
  <si>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</si>
  <si>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</si>
  <si>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</si>
  <si>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</si>
  <si>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</si>
  <si>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</si>
  <si>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</si>
  <si>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</si>
  <si>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</si>
  <si>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</si>
  <si>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</si>
  <si>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</si>
  <si>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</si>
  <si>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</si>
  <si>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</si>
  <si>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</si>
  <si>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</si>
  <si>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</si>
  <si>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</si>
  <si>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</si>
  <si>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</si>
  <si>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</si>
  <si>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</si>
  <si>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</si>
  <si>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</si>
  <si>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</si>
  <si>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</si>
  <si>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</si>
  <si>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</si>
  <si>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</si>
  <si>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</si>
  <si>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</si>
  <si>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</si>
  <si>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</si>
  <si>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</si>
  <si>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</si>
  <si>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</si>
  <si>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</si>
  <si>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</si>
  <si>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</si>
  <si>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</si>
  <si>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</si>
  <si>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</si>
  <si>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</si>
  <si>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</si>
  <si>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</si>
  <si>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</si>
  <si>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</si>
  <si>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</si>
  <si>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</si>
  <si>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</si>
  <si>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</si>
  <si>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</si>
  <si>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</si>
  <si>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</si>
  <si>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</si>
  <si>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</si>
  <si>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</si>
  <si>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</si>
  <si>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</si>
  <si>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</si>
  <si>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</si>
  <si>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</si>
  <si>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</si>
  <si>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</si>
  <si>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</si>
  <si>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</si>
  <si>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</si>
  <si>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</si>
  <si>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</si>
  <si>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</si>
  <si>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</si>
  <si>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</si>
  <si>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</si>
  <si>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</si>
  <si>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</si>
  <si>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</si>
  <si>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</si>
  <si>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</si>
  <si>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</si>
  <si>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</si>
  <si>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</si>
  <si>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</si>
  <si>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</si>
  <si>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</si>
  <si>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</si>
  <si>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</si>
  <si>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</si>
  <si>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</si>
  <si>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</si>
  <si>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</si>
  <si>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</si>
  <si>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</si>
  <si>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</si>
  <si>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</si>
  <si>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</si>
  <si>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</si>
  <si>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</si>
  <si>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</si>
  <si>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</si>
  <si>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</si>
  <si>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</si>
  <si>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</si>
  <si>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</si>
  <si>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</si>
  <si>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</si>
  <si>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</si>
  <si>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</si>
  <si>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</si>
  <si>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</si>
  <si>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</si>
  <si>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</si>
  <si>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</si>
  <si>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</si>
  <si>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</si>
  <si>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</si>
  <si>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</si>
  <si>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</si>
  <si>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</si>
  <si>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</si>
  <si>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</si>
  <si>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</si>
  <si>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</si>
  <si>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</si>
  <si>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</si>
  <si>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</si>
  <si>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</si>
  <si>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</si>
  <si>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</si>
  <si>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</si>
  <si>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</si>
  <si>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</si>
  <si>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</si>
  <si>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</si>
  <si>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</si>
  <si>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</si>
  <si>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</si>
  <si>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</si>
  <si>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</si>
  <si>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</si>
  <si>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</si>
  <si>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</si>
  <si>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</si>
  <si>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</si>
  <si>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</si>
  <si>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</si>
  <si>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</si>
  <si>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</si>
  <si>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</si>
  <si>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</si>
  <si>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</si>
  <si>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</si>
  <si>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</si>
  <si>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</si>
  <si>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</si>
  <si>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</si>
  <si>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</si>
  <si>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</si>
  <si>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</si>
  <si>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</si>
  <si>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</si>
  <si>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</si>
  <si>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</si>
  <si>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</si>
  <si>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</si>
  <si>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</si>
  <si>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</si>
  <si>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</si>
  <si>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</si>
  <si>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</si>
  <si>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</si>
  <si>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</si>
  <si>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</si>
  <si>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</si>
  <si>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</si>
  <si>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</si>
  <si>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</si>
  <si>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</si>
  <si>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</si>
  <si>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</si>
  <si>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</si>
  <si>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</si>
  <si>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</si>
  <si>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</si>
  <si>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</si>
  <si>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</si>
  <si>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</si>
  <si>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</si>
  <si>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</si>
  <si>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</si>
  <si>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</si>
  <si>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</si>
  <si>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</si>
  <si>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</si>
  <si>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</si>
  <si>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</si>
  <si>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</si>
  <si>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</si>
  <si>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</si>
  <si>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</si>
  <si>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</si>
  <si>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</si>
  <si>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</si>
  <si>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</si>
  <si>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</si>
  <si>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</si>
  <si>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</si>
  <si>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</si>
  <si>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</si>
  <si>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</si>
  <si>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</si>
  <si>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</si>
  <si>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</si>
  <si>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</si>
  <si>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</si>
  <si>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</si>
  <si>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</si>
  <si>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</si>
  <si>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</si>
  <si>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</si>
  <si>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</si>
  <si>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</si>
  <si>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</si>
  <si>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</si>
  <si>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</si>
  <si>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</si>
  <si>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</si>
  <si>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</si>
  <si>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</si>
  <si>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</si>
  <si>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</si>
  <si>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</si>
  <si>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</si>
  <si>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</si>
  <si>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</si>
  <si>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</si>
  <si>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</si>
  <si>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</si>
  <si>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</si>
  <si>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</si>
  <si>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</si>
  <si>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</si>
  <si>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</si>
  <si>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</si>
  <si>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</si>
  <si>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</si>
  <si>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</si>
  <si>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</si>
  <si>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</si>
  <si>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</si>
  <si>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</si>
  <si>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</si>
  <si>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</si>
  <si>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</si>
  <si>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</si>
  <si>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</si>
  <si>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</si>
  <si>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</si>
  <si>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</si>
  <si>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</si>
  <si>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</si>
  <si>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</si>
  <si>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</si>
  <si>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</si>
  <si>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</si>
  <si>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</si>
  <si>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</si>
  <si>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</si>
  <si>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</si>
  <si>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</si>
  <si>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</si>
  <si>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</si>
  <si>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</si>
  <si>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</si>
  <si>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</si>
  <si>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</si>
  <si>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</si>
  <si>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</si>
  <si>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</si>
  <si>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</si>
  <si>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</si>
  <si>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</si>
  <si>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</si>
  <si>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</si>
  <si>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</si>
  <si>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</si>
  <si>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</si>
  <si>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</si>
  <si>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</si>
  <si>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</si>
  <si>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</si>
  <si>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</si>
  <si>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</si>
  <si>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</si>
  <si>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</si>
  <si>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</si>
  <si>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</si>
  <si>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</si>
  <si>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</si>
  <si>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</si>
  <si>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</si>
  <si>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</si>
  <si>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</si>
  <si>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</si>
  <si>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</si>
  <si>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</si>
  <si>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</si>
  <si>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</si>
  <si>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</si>
  <si>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</si>
  <si>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</si>
  <si>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</si>
  <si>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</si>
  <si>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</si>
  <si>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</si>
  <si>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</si>
  <si>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</si>
  <si>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</si>
  <si>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</si>
  <si>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</si>
  <si>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</si>
  <si>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</si>
  <si>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</si>
  <si>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</si>
  <si>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</si>
  <si>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</si>
  <si>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</si>
  <si>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</si>
  <si>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</si>
  <si>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</si>
  <si>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</si>
  <si>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</si>
  <si>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</si>
  <si>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</si>
  <si>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</si>
  <si>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</si>
  <si>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</si>
  <si>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</si>
  <si>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</si>
  <si>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</si>
  <si>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</si>
  <si>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</si>
  <si>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</si>
  <si>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</si>
  <si>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</si>
  <si>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</si>
  <si>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</si>
  <si>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</si>
  <si>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</si>
  <si>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</si>
  <si>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</si>
  <si>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</si>
  <si>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</si>
  <si>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</si>
  <si>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</si>
  <si>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</si>
  <si>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</si>
  <si>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</si>
  <si>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</si>
  <si>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</si>
  <si>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</si>
  <si>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</si>
  <si>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</si>
  <si>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</si>
  <si>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</si>
  <si>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</si>
  <si>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</si>
  <si>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</si>
  <si>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</si>
  <si>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</si>
  <si>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</si>
  <si>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</si>
  <si>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</si>
  <si>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</si>
  <si>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</si>
  <si>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</si>
  <si>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</si>
  <si>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</si>
  <si>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</si>
  <si>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</si>
  <si>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</si>
  <si>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</si>
  <si>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</si>
  <si>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</si>
  <si>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</si>
  <si>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</si>
  <si>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</si>
  <si>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</si>
  <si>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</si>
  <si>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</si>
  <si>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</si>
  <si>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</si>
  <si>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</si>
  <si>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</si>
  <si>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</si>
  <si>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</si>
  <si>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</si>
  <si>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</si>
  <si>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</si>
  <si>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</si>
  <si>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</si>
  <si>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</si>
  <si>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</si>
  <si>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</si>
  <si>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</si>
  <si>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</si>
  <si>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</si>
  <si>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</si>
  <si>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</si>
  <si>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</si>
  <si>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</si>
  <si>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</si>
  <si>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</si>
  <si>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</si>
  <si>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</si>
  <si>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</si>
  <si>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</si>
  <si>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</si>
  <si>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</si>
  <si>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</si>
  <si>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</si>
  <si>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</si>
  <si>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</si>
  <si>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</si>
  <si>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</si>
  <si>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</si>
  <si>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</si>
  <si>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</si>
  <si>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</si>
  <si>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</si>
  <si>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</si>
  <si>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</si>
  <si>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</si>
  <si>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</si>
  <si>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</si>
  <si>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</si>
  <si>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</si>
  <si>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</si>
  <si>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</si>
  <si>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</si>
  <si>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</si>
  <si>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</si>
  <si>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</si>
  <si>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</si>
  <si>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</si>
  <si>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</si>
  <si>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</si>
  <si>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</si>
  <si>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</si>
  <si>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</si>
  <si>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</si>
  <si>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</si>
  <si>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</si>
  <si>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</si>
  <si>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</si>
  <si>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</si>
  <si>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</si>
  <si>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</si>
  <si>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</si>
  <si>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</si>
  <si>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</si>
  <si>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</si>
  <si>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</si>
  <si>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</si>
  <si>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</si>
  <si>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</si>
  <si>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</si>
  <si>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</si>
  <si>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</si>
  <si>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</si>
  <si>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</si>
  <si>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</si>
  <si>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</si>
  <si>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</si>
  <si>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</si>
  <si>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</si>
  <si>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</si>
  <si>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</si>
  <si>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</si>
  <si>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</si>
  <si>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</si>
  <si>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</si>
  <si>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</si>
  <si>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</si>
  <si>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</si>
  <si>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</si>
  <si>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</si>
  <si>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</si>
  <si>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</si>
  <si>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</si>
  <si>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</si>
  <si>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</si>
  <si>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</si>
  <si>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</si>
  <si>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</si>
  <si>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</si>
  <si>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</si>
  <si>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</si>
  <si>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</si>
  <si>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</si>
  <si>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</si>
  <si>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</si>
  <si>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</si>
  <si>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</si>
  <si>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</si>
  <si>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</si>
  <si>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</si>
  <si>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</si>
  <si>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</si>
  <si>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</si>
  <si>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</si>
  <si>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</si>
  <si>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</si>
  <si>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</si>
  <si>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</si>
  <si>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</si>
  <si>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</si>
  <si>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</si>
  <si>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</si>
  <si>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</si>
  <si>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</si>
  <si>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</si>
  <si>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</si>
  <si>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</si>
  <si>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</si>
  <si>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</si>
  <si>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</si>
  <si>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</si>
  <si>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</si>
  <si>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</si>
  <si>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</si>
  <si>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</si>
  <si>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</si>
  <si>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</si>
  <si>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</si>
  <si>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</si>
  <si>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</si>
  <si>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</si>
  <si>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</si>
  <si>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</si>
  <si>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</si>
  <si>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</si>
  <si>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</si>
  <si>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</si>
  <si>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</si>
  <si>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</si>
  <si>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</si>
  <si>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</si>
  <si>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</si>
  <si>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</si>
  <si>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</si>
  <si>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</si>
  <si>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</si>
  <si>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</si>
  <si>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</si>
  <si>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</si>
  <si>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</si>
  <si>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</si>
  <si>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</si>
  <si>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</si>
  <si>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</si>
  <si>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</si>
  <si>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</si>
  <si>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</si>
  <si>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</si>
  <si>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</si>
  <si>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</si>
  <si>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</si>
  <si>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</si>
  <si>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</si>
  <si>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</si>
  <si>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</si>
  <si>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</si>
  <si>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</si>
  <si>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</si>
  <si>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</si>
  <si>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</si>
  <si>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</si>
  <si>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</si>
  <si>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</si>
  <si>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</si>
  <si>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</si>
  <si>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</si>
  <si>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</si>
  <si>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</si>
  <si>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</si>
  <si>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</si>
  <si>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</si>
  <si>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</si>
  <si>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</si>
  <si>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</si>
  <si>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</si>
  <si>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</si>
  <si>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</si>
  <si>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</si>
  <si>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</si>
  <si>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</si>
  <si>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</si>
  <si>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</si>
  <si>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</si>
  <si>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</si>
  <si>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</si>
  <si>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</si>
  <si>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</si>
  <si>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</si>
  <si>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</si>
  <si>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</si>
  <si>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</si>
  <si>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</si>
  <si>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</si>
  <si>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</si>
  <si>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</si>
  <si>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</si>
  <si>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</si>
  <si>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</si>
  <si>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</si>
  <si>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</si>
  <si>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</si>
  <si>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</si>
  <si>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</si>
  <si>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</si>
  <si>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</si>
  <si>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</si>
  <si>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</si>
  <si>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</si>
  <si>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</si>
  <si>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</si>
  <si>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</si>
  <si>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</si>
  <si>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</si>
  <si>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</si>
  <si>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</si>
  <si>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</si>
  <si>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</si>
  <si>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</si>
  <si>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</si>
  <si>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</si>
  <si>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</si>
  <si>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</si>
  <si>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</si>
  <si>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</si>
  <si>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</si>
  <si>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</si>
  <si>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</si>
  <si>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</si>
  <si>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</si>
  <si>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</si>
  <si>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</si>
  <si>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</si>
  <si>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</si>
  <si>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</si>
  <si>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</si>
  <si>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</si>
  <si>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</si>
  <si>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</si>
  <si>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</si>
  <si>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</si>
  <si>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</si>
  <si>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</si>
  <si>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</si>
  <si>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</si>
  <si>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</si>
  <si>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</si>
  <si>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</si>
  <si>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</si>
  <si>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</si>
  <si>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</si>
  <si>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</si>
  <si>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</si>
  <si>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</si>
  <si>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</si>
  <si>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</si>
  <si>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</si>
  <si>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</si>
  <si>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</si>
  <si>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</si>
  <si>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</si>
  <si>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</si>
  <si>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</si>
  <si>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</si>
  <si>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</si>
  <si>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</si>
  <si>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</si>
  <si>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</si>
  <si>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</si>
  <si>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</si>
  <si>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</si>
  <si>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</si>
  <si>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</si>
  <si>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</si>
  <si>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</si>
  <si>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</si>
  <si>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</si>
  <si>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</si>
  <si>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</si>
  <si>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</si>
  <si>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</si>
  <si>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</si>
  <si>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</si>
  <si>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</si>
  <si>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</si>
  <si>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</si>
  <si>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</si>
  <si>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</si>
  <si>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</si>
  <si>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</si>
  <si>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</si>
  <si>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</si>
  <si>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</si>
  <si>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</si>
  <si>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</si>
  <si>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</si>
  <si>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</si>
  <si>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</si>
  <si>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</si>
  <si>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</si>
  <si>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</si>
  <si>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</si>
  <si>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</si>
  <si>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</si>
  <si>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</si>
  <si>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</si>
  <si>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</si>
  <si>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</si>
  <si>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</si>
  <si>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</si>
  <si>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</si>
  <si>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</si>
  <si>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</si>
  <si>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</si>
  <si>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</si>
  <si>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</si>
  <si>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</si>
  <si>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</si>
  <si>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</si>
  <si>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</si>
  <si>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</si>
  <si>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</si>
  <si>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</si>
  <si>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</si>
  <si>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</si>
  <si>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</si>
  <si>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</si>
  <si>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</si>
  <si>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</si>
  <si>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</si>
  <si>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</si>
  <si>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</si>
  <si>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</si>
  <si>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</si>
  <si>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</si>
  <si>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</si>
  <si>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</si>
  <si>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</si>
  <si>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</si>
  <si>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</si>
  <si>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</si>
  <si>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</si>
  <si>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</si>
  <si>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</si>
  <si>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</si>
  <si>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</si>
  <si>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</si>
  <si>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</si>
  <si>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</si>
  <si>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</si>
  <si>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</si>
  <si>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</si>
  <si>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</si>
  <si>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</si>
  <si>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</si>
  <si>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</si>
  <si>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</si>
  <si>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</si>
  <si>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</si>
  <si>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</si>
  <si>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</si>
  <si>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</si>
  <si>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</si>
  <si>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</si>
  <si>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</si>
  <si>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</si>
  <si>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</si>
  <si>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</si>
  <si>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</si>
  <si>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</si>
  <si>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</si>
  <si>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</si>
  <si>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</si>
  <si>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</si>
  <si>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</si>
  <si>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</si>
  <si>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</si>
  <si>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</si>
  <si>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</si>
  <si>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</si>
  <si>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</si>
  <si>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</si>
  <si>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</si>
  <si>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</si>
  <si>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</si>
  <si>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</si>
  <si>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</si>
  <si>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</si>
  <si>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</si>
  <si>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</si>
  <si>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</si>
  <si>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</si>
  <si>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</si>
  <si>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</si>
  <si>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</si>
  <si>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</si>
  <si>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</si>
  <si>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</si>
  <si>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</si>
  <si>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</si>
  <si>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</si>
  <si>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</si>
  <si>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</si>
  <si>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</si>
  <si>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</si>
  <si>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</si>
  <si>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</si>
  <si>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</si>
  <si>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</si>
  <si>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</si>
  <si>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</si>
  <si>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</si>
  <si>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</si>
  <si>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</si>
  <si>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</si>
  <si>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</si>
  <si>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</si>
  <si>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</si>
  <si>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</si>
  <si>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</si>
  <si>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</si>
  <si>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</si>
  <si>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</si>
  <si>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</si>
  <si>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</si>
  <si>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</si>
  <si>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</si>
  <si>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</si>
  <si>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</si>
  <si>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</si>
  <si>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</si>
  <si>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</si>
  <si>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</si>
  <si>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</si>
  <si>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</si>
  <si>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</si>
  <si>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</si>
  <si>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</si>
  <si>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</si>
  <si>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</si>
  <si>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</si>
  <si>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</si>
  <si>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</si>
  <si>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</si>
  <si>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</si>
  <si>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</si>
  <si>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</si>
  <si>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</si>
  <si>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</si>
  <si>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</si>
  <si>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</si>
  <si>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</si>
  <si>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</si>
  <si>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</si>
  <si>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</si>
  <si>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</si>
  <si>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</si>
  <si>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</si>
  <si>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</si>
  <si>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</si>
  <si>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</si>
  <si>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</si>
  <si>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</si>
  <si>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</si>
  <si>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</si>
  <si>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</si>
  <si>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</si>
  <si>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</si>
  <si>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</si>
  <si>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</si>
  <si>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</si>
  <si>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</si>
  <si>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</si>
  <si>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</si>
  <si>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</si>
  <si>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</si>
  <si>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</si>
  <si>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</si>
  <si>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</si>
  <si>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</si>
  <si>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</si>
  <si>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</si>
  <si>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</si>
  <si>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</si>
  <si>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</si>
  <si>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</si>
  <si>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</si>
  <si>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</si>
  <si>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</si>
  <si>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</si>
  <si>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</si>
  <si>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</si>
  <si>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</si>
  <si>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</si>
  <si>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</si>
  <si>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</si>
  <si>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</si>
  <si>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</si>
  <si>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</si>
  <si>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</si>
  <si>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</si>
  <si>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</si>
  <si>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</si>
  <si>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</si>
  <si>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</si>
  <si>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</si>
  <si>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</si>
  <si>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</si>
  <si>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</si>
  <si>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</si>
  <si>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</si>
  <si>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</si>
  <si>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</si>
  <si>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</si>
  <si>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</si>
  <si>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</si>
  <si>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</si>
  <si>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</si>
  <si>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</si>
  <si>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</si>
  <si>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</si>
  <si>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</si>
  <si>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</si>
  <si>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</si>
  <si>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</si>
  <si>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</si>
  <si>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</si>
  <si>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</si>
  <si>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</si>
  <si>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</si>
  <si>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</si>
  <si>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</si>
  <si>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</si>
  <si>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</si>
  <si>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</si>
  <si>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</si>
  <si>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</si>
  <si>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</si>
  <si>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</si>
  <si>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</si>
  <si>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</si>
  <si>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</si>
  <si>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</si>
  <si>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</si>
  <si>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</si>
  <si>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</si>
  <si>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</si>
  <si>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</si>
  <si>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</si>
  <si>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</si>
  <si>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</si>
  <si>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</si>
  <si>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</si>
  <si>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</si>
  <si>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</si>
  <si>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</si>
  <si>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</si>
  <si>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</si>
  <si>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</si>
  <si>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</si>
  <si>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</si>
  <si>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</si>
  <si>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</si>
  <si>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</si>
  <si>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</si>
  <si>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</si>
  <si>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</si>
  <si>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</si>
  <si>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</si>
  <si>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</si>
  <si>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</si>
  <si>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</si>
  <si>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</si>
  <si>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</si>
  <si>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</si>
  <si>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</si>
  <si>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</si>
  <si>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</si>
  <si>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</si>
  <si>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</si>
  <si>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</si>
  <si>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</si>
  <si>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</si>
  <si>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</si>
  <si>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</si>
  <si>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</si>
  <si>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</si>
  <si>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</si>
  <si>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</si>
  <si>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</si>
  <si>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</si>
  <si>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</si>
  <si>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</si>
  <si>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</si>
  <si>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</si>
  <si>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</si>
  <si>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</si>
  <si>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</si>
  <si>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</si>
  <si>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</si>
  <si>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</si>
  <si>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</si>
  <si>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</si>
  <si>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</si>
  <si>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</si>
  <si>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</si>
  <si>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</si>
  <si>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</si>
  <si>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</si>
  <si>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</si>
  <si>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</si>
  <si>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</si>
  <si>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</si>
  <si>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</si>
  <si>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</si>
  <si>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</si>
  <si>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</si>
  <si>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</si>
  <si>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</si>
  <si>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</si>
  <si>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</si>
  <si>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</si>
  <si>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</si>
  <si>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</si>
  <si>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</si>
  <si>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</si>
  <si>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</si>
  <si>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</si>
  <si>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</si>
  <si>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</si>
  <si>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</si>
  <si>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</si>
  <si>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</si>
  <si>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</si>
  <si>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</si>
  <si>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</si>
  <si>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</si>
  <si>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</si>
  <si>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</si>
  <si>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</si>
  <si>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</si>
  <si>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</si>
  <si>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</si>
  <si>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</si>
  <si>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</si>
  <si>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</si>
  <si>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</si>
  <si>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</si>
  <si>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</si>
  <si>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</si>
  <si>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</si>
  <si>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</si>
  <si>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</si>
  <si>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</si>
  <si>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</si>
  <si>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</si>
  <si>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</si>
  <si>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</si>
  <si>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</si>
  <si>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</si>
  <si>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</si>
  <si>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</si>
  <si>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</si>
  <si>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</si>
  <si>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</si>
  <si>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</si>
  <si>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</si>
  <si>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</si>
  <si>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</si>
  <si>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</si>
  <si>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</si>
  <si>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</si>
  <si>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</si>
  <si>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</si>
  <si>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</si>
  <si>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</si>
  <si>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</si>
  <si>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</si>
  <si>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</si>
  <si>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</si>
  <si>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</si>
  <si>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</si>
  <si>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</si>
  <si>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</si>
  <si>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</si>
  <si>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</si>
  <si>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</si>
  <si>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</si>
  <si>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</si>
  <si>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</si>
  <si>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</si>
  <si>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</si>
  <si>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</si>
  <si>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</si>
  <si>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</si>
  <si>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</si>
  <si>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</si>
  <si>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</si>
  <si>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</si>
  <si>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</si>
  <si>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</si>
  <si>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</si>
  <si>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</si>
  <si>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</si>
  <si>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</si>
  <si>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</si>
  <si>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</si>
  <si>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</si>
  <si>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</si>
  <si>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</si>
  <si>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</si>
  <si>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</si>
  <si>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</si>
  <si>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</si>
  <si>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</si>
  <si>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</si>
  <si>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</si>
  <si>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</si>
  <si>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</si>
  <si>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</si>
  <si>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</si>
  <si>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</si>
  <si>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</si>
  <si>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</si>
  <si>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</si>
  <si>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</si>
  <si>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</si>
  <si>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</si>
  <si>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</si>
  <si>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</si>
  <si>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</si>
  <si>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</si>
  <si>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</si>
  <si>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</si>
  <si>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</si>
  <si>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</si>
  <si>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</si>
  <si>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</si>
  <si>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</si>
  <si>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</si>
  <si>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</si>
  <si>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</si>
  <si>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</si>
  <si>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</si>
  <si>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</si>
  <si>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</si>
  <si>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</si>
  <si>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</si>
  <si>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</si>
  <si>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</si>
  <si>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</si>
  <si>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</si>
  <si>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</si>
  <si>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</si>
  <si>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</si>
  <si>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</si>
  <si>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</si>
  <si>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</si>
  <si>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</si>
  <si>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</si>
  <si>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</si>
  <si>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</si>
  <si>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</si>
  <si>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</si>
  <si>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</si>
  <si>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</si>
  <si>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</si>
  <si>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</si>
  <si>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</si>
  <si>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</si>
  <si>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</si>
  <si>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</si>
  <si>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</si>
  <si>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</si>
  <si>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</si>
  <si>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</si>
  <si>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</si>
  <si>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</si>
  <si>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</si>
  <si>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</si>
  <si>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</si>
  <si>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</si>
  <si>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</si>
  <si>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</si>
  <si>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</si>
  <si>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</si>
  <si>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</si>
  <si>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</si>
  <si>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</si>
  <si>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</si>
  <si>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</si>
  <si>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</si>
  <si>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</si>
  <si>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</si>
  <si>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</si>
  <si>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</si>
  <si>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</si>
  <si>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</si>
  <si>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</si>
  <si>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</si>
  <si>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</si>
  <si>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</si>
  <si>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</si>
  <si>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</si>
  <si>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</si>
  <si>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</si>
  <si>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</si>
  <si>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</si>
  <si>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</si>
  <si>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</si>
  <si>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</si>
  <si>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</si>
  <si>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</si>
  <si>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</si>
  <si>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</si>
  <si>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</si>
  <si>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</si>
  <si>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</si>
  <si>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</si>
  <si>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</si>
  <si>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</si>
  <si>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</si>
  <si>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</si>
  <si>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</si>
  <si>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</si>
  <si>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</si>
  <si>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</si>
  <si>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</si>
  <si>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</si>
  <si>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</si>
  <si>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</si>
  <si>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</si>
  <si>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</si>
  <si>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</si>
  <si>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</si>
  <si>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</si>
  <si>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</si>
  <si>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</si>
  <si>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</si>
  <si>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</si>
  <si>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</si>
  <si>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</si>
  <si>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</si>
  <si>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</si>
  <si>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</si>
  <si>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</si>
  <si>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</si>
  <si>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</si>
  <si>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</si>
  <si>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</si>
  <si>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</si>
  <si>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</si>
  <si>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</si>
  <si>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</si>
  <si>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</si>
  <si>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</si>
  <si>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</si>
  <si>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</si>
  <si>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</si>
  <si>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</si>
  <si>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</si>
  <si>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</si>
  <si>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</si>
  <si>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</si>
  <si>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</si>
  <si>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</si>
  <si>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</si>
  <si>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</si>
  <si>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</si>
  <si>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</si>
  <si>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</si>
  <si>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</si>
  <si>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</si>
  <si>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</si>
  <si>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</si>
  <si>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</si>
  <si>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</si>
  <si>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</si>
  <si>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</si>
  <si>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</si>
  <si>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</si>
  <si>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</si>
  <si>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</si>
  <si>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</si>
  <si>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</si>
  <si>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</si>
  <si>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</si>
  <si>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</si>
  <si>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</si>
  <si>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</si>
  <si>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</si>
  <si>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</si>
  <si>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</si>
  <si>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</si>
  <si>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</si>
  <si>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</si>
  <si>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</si>
  <si>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</si>
  <si>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</si>
  <si>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</si>
  <si>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</si>
  <si>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</si>
  <si>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</si>
  <si>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</si>
  <si>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</si>
  <si>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</si>
  <si>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</si>
  <si>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</si>
  <si>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</si>
  <si>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</si>
  <si>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</si>
  <si>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</si>
  <si>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</si>
  <si>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</si>
  <si>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</si>
  <si>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</si>
  <si>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</si>
  <si>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</si>
  <si>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</si>
  <si>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</si>
  <si>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</si>
  <si>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</si>
  <si>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</si>
  <si>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</si>
  <si>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</si>
  <si>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</si>
  <si>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</si>
  <si>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</si>
  <si>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</si>
  <si>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</si>
  <si>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</si>
  <si>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</si>
  <si>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</si>
  <si>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</si>
  <si>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</si>
  <si>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</si>
  <si>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</si>
  <si>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</si>
  <si>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</si>
  <si>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</si>
  <si>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</si>
  <si>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</si>
  <si>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</si>
  <si>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</si>
  <si>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</si>
  <si>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</si>
  <si>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</si>
  <si>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</si>
  <si>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</si>
  <si>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</si>
  <si>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</si>
  <si>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</si>
  <si>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</si>
  <si>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</si>
  <si>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</si>
  <si>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</si>
  <si>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</si>
  <si>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</si>
  <si>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</si>
  <si>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</si>
  <si>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</si>
  <si>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</si>
  <si>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</si>
  <si>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</si>
  <si>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</si>
  <si>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</si>
  <si>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</si>
  <si>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</si>
  <si>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</si>
  <si>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</si>
  <si>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</si>
  <si>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</si>
  <si>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</si>
  <si>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</si>
  <si>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</si>
  <si>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</si>
  <si>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</si>
  <si>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</si>
  <si>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</si>
  <si>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</si>
  <si>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</si>
  <si>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</si>
  <si>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</si>
  <si>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</si>
  <si>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</si>
  <si>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</si>
  <si>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</si>
  <si>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</si>
  <si>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</si>
  <si>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</si>
  <si>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</si>
  <si>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</si>
  <si>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</si>
  <si>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</si>
  <si>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</si>
  <si>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</si>
  <si>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</si>
  <si>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</si>
  <si>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</si>
  <si>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</si>
  <si>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</si>
  <si>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</si>
  <si>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</si>
  <si>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</si>
  <si>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</si>
  <si>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</si>
  <si>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</si>
  <si>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</si>
  <si>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</si>
  <si>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</si>
  <si>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</si>
  <si>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</si>
  <si>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</si>
  <si>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</si>
  <si>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</si>
  <si>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</si>
  <si>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</si>
  <si>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</si>
  <si>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</si>
  <si>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</si>
  <si>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</si>
  <si>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</si>
  <si>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</si>
  <si>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</si>
  <si>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</si>
  <si>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</si>
  <si>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</si>
  <si>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</si>
  <si>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</si>
  <si>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</si>
  <si>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</si>
  <si>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</si>
  <si>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</si>
  <si>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</si>
  <si>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</si>
  <si>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</si>
  <si>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</si>
  <si>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</si>
  <si>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</si>
  <si>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</si>
  <si>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</si>
  <si>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</si>
  <si>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</si>
  <si>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</si>
  <si>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</si>
  <si>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</si>
  <si>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</si>
  <si>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</si>
  <si>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</si>
  <si>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</si>
  <si>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</si>
  <si>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</si>
  <si>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</si>
  <si>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</si>
  <si>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</si>
  <si>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</si>
  <si>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</si>
  <si>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</si>
  <si>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</si>
  <si>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</si>
  <si>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</si>
  <si>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</si>
  <si>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</si>
  <si>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</si>
  <si>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</si>
  <si>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</si>
  <si>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</si>
  <si>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</si>
  <si>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</si>
  <si>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</si>
  <si>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</si>
  <si>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</si>
  <si>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</si>
  <si>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</si>
  <si>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</si>
  <si>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</si>
  <si>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</si>
  <si>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</si>
  <si>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</si>
  <si>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</si>
  <si>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</si>
  <si>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</si>
  <si>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</si>
  <si>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</si>
  <si>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</si>
  <si>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</si>
  <si>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</si>
  <si>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</si>
  <si>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</si>
  <si>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</si>
  <si>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</si>
  <si>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</si>
  <si>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</si>
  <si>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</si>
  <si>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</si>
  <si>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</si>
  <si>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</si>
  <si>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</si>
  <si>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</si>
  <si>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</si>
  <si>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</si>
  <si>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</si>
  <si>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</si>
  <si>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</si>
  <si>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</si>
  <si>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</si>
  <si>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</si>
  <si>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</si>
  <si>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</si>
  <si>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</si>
  <si>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</si>
  <si>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</si>
  <si>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</si>
  <si>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</si>
  <si>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</si>
  <si>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</si>
  <si>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</si>
  <si>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</si>
  <si>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</si>
  <si>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</si>
  <si>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</si>
  <si>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</si>
  <si>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</si>
  <si>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</si>
  <si>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</si>
  <si>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</si>
  <si>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</si>
  <si>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</si>
  <si>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</si>
  <si>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</si>
  <si>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</si>
  <si>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</si>
  <si>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</si>
  <si>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</si>
  <si>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</si>
  <si>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</si>
  <si>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</si>
  <si>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</si>
  <si>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</si>
  <si>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</si>
  <si>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</si>
  <si>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</si>
  <si>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</si>
  <si>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</si>
  <si>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</si>
  <si>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</si>
  <si>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</si>
  <si>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</si>
  <si>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</si>
  <si>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</si>
  <si>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</si>
  <si>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</si>
  <si>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</si>
  <si>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</si>
  <si>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</si>
  <si>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</si>
  <si>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</si>
  <si>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</si>
  <si>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</si>
  <si>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</si>
  <si>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</si>
  <si>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</si>
  <si>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</si>
  <si>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</si>
  <si>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</si>
  <si>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</si>
  <si>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</si>
  <si>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</si>
  <si>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</si>
  <si>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</si>
  <si>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</si>
  <si>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</si>
  <si>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</si>
  <si>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</si>
  <si>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</si>
  <si>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</si>
  <si>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</si>
  <si>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</si>
  <si>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</si>
  <si>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</si>
  <si>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</si>
  <si>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</si>
  <si>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</si>
  <si>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</si>
  <si>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</si>
  <si>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</si>
  <si>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</si>
  <si>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</si>
  <si>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</si>
  <si>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</si>
  <si>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</si>
  <si>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</si>
  <si>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</si>
  <si>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</si>
  <si>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</si>
  <si>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</si>
  <si>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</si>
  <si>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</si>
  <si>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</si>
  <si>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</si>
  <si>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</si>
  <si>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</si>
  <si>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</si>
  <si>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</si>
  <si>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</si>
  <si>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</si>
  <si>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</si>
  <si>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</si>
  <si>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</si>
  <si>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</si>
  <si>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</si>
  <si>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</si>
  <si>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</si>
  <si>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</si>
  <si>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</si>
  <si>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</si>
  <si>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</si>
  <si>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</si>
  <si>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</si>
  <si>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</si>
  <si>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</si>
  <si>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</si>
  <si>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</si>
  <si>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</si>
  <si>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</si>
  <si>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</si>
  <si>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</si>
  <si>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</si>
  <si>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</si>
  <si>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</si>
  <si>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</si>
  <si>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</si>
  <si>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</si>
  <si>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</si>
  <si>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</si>
  <si>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</si>
  <si>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</si>
  <si>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</si>
  <si>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</si>
  <si>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</si>
  <si>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</si>
  <si>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</si>
  <si>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</si>
  <si>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</si>
  <si>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</si>
  <si>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</si>
  <si>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</si>
  <si>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</si>
  <si>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</si>
  <si>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</si>
  <si>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</si>
  <si>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</si>
  <si>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</si>
  <si>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</si>
  <si>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</si>
  <si>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</si>
  <si>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</si>
  <si>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</si>
  <si>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</si>
  <si>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</si>
  <si>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</si>
  <si>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</si>
  <si>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</si>
  <si>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</si>
  <si>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</si>
  <si>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</si>
  <si>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</si>
  <si>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</si>
  <si>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</si>
  <si>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</si>
  <si>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</si>
  <si>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</si>
  <si>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</si>
  <si>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</si>
  <si>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</si>
  <si>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</si>
  <si>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</si>
  <si>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</si>
  <si>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</si>
  <si>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</si>
  <si>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</si>
  <si>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</si>
  <si>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</si>
  <si>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</si>
  <si>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</si>
  <si>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</si>
  <si>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</si>
  <si>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</si>
  <si>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</si>
  <si>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</si>
  <si>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</si>
  <si>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</si>
  <si>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</si>
  <si>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</si>
  <si>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</si>
  <si>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</si>
  <si>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</si>
  <si>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</si>
  <si>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</si>
  <si>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</si>
  <si>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</si>
  <si>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</si>
  <si>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</si>
  <si>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</si>
  <si>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</si>
  <si>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</si>
  <si>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</si>
  <si>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</si>
  <si>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</si>
  <si>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</si>
  <si>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</si>
  <si>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</si>
  <si>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</si>
  <si>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</si>
  <si>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</si>
  <si>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</si>
  <si>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</si>
  <si>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</si>
  <si>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</si>
  <si>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</si>
  <si>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</si>
  <si>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</si>
  <si>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</si>
  <si>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</si>
  <si>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</si>
  <si>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</si>
  <si>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</si>
  <si>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</si>
  <si>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</si>
  <si>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</si>
  <si>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</si>
  <si>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</si>
  <si>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</si>
  <si>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</si>
  <si>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</si>
  <si>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</si>
  <si>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</si>
  <si>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</si>
  <si>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</si>
  <si>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</si>
  <si>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</si>
  <si>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</si>
  <si>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</si>
  <si>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</si>
  <si>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</si>
  <si>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</si>
  <si>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</si>
  <si>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</si>
  <si>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</si>
  <si>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</si>
  <si>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</si>
  <si>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</si>
  <si>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</si>
  <si>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</si>
  <si>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</si>
  <si>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</si>
  <si>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</si>
  <si>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</si>
  <si>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</si>
  <si>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</si>
  <si>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</si>
  <si>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</si>
  <si>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</si>
  <si>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</si>
  <si>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</si>
  <si>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</si>
  <si>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</si>
  <si>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</si>
  <si>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</si>
  <si>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</si>
  <si>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</si>
  <si>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</si>
  <si>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</si>
  <si>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</si>
  <si>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</si>
  <si>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</si>
  <si>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</si>
  <si>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</si>
  <si>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</si>
  <si>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</si>
  <si>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</si>
  <si>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</si>
  <si>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</si>
  <si>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</si>
  <si>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</si>
  <si>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</si>
  <si>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</si>
  <si>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</si>
  <si>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</si>
  <si>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</si>
  <si>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</si>
  <si>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</si>
  <si>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</si>
  <si>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</si>
  <si>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</si>
  <si>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</si>
  <si>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</si>
  <si>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</si>
  <si>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</si>
  <si>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</si>
  <si>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</si>
  <si>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</si>
  <si>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</si>
  <si>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</si>
  <si>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</si>
  <si>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</si>
  <si>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</si>
  <si>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</si>
  <si>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</si>
  <si>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</si>
  <si>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</si>
  <si>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</si>
  <si>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</si>
  <si>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</si>
  <si>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</si>
  <si>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</si>
  <si>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</si>
  <si>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</si>
  <si>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</si>
  <si>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</si>
  <si>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</si>
  <si>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</si>
  <si>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</si>
  <si>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</si>
  <si>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</si>
  <si>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</si>
  <si>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</si>
  <si>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</si>
  <si>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</si>
  <si>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</si>
  <si>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</si>
  <si>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</si>
  <si>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</si>
  <si>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</si>
  <si>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</si>
  <si>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</si>
  <si>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</si>
  <si>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</si>
  <si>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</si>
  <si>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</si>
  <si>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</si>
  <si>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</si>
  <si>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</si>
  <si>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</si>
  <si>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</si>
  <si>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</si>
  <si>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</si>
  <si>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</si>
  <si>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</si>
  <si>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</si>
  <si>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</si>
  <si>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</si>
  <si>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</si>
  <si>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</si>
  <si>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</si>
  <si>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</si>
  <si>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</si>
  <si>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</si>
  <si>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</si>
  <si>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</si>
  <si>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</si>
  <si>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</si>
  <si>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</si>
  <si>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</si>
  <si>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</si>
  <si>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</si>
  <si>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</si>
  <si>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</si>
  <si>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</si>
  <si>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</si>
  <si>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</si>
  <si>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</si>
  <si>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</si>
  <si>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</si>
  <si>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</si>
  <si>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</si>
  <si>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</si>
  <si>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</si>
  <si>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</si>
  <si>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</si>
  <si>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</si>
  <si>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</si>
  <si>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</si>
  <si>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</si>
  <si>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</si>
  <si>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</si>
  <si>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</si>
  <si>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</si>
  <si>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</si>
  <si>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</si>
  <si>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</si>
  <si>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</si>
  <si>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</si>
  <si>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</si>
  <si>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</si>
  <si>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</si>
  <si>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</si>
  <si>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</si>
  <si>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</si>
  <si>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</si>
  <si>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</si>
  <si>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</si>
  <si>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</si>
  <si>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</si>
  <si>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</si>
  <si>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</si>
  <si>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</si>
  <si>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</si>
  <si>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</si>
  <si>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</si>
  <si>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</si>
  <si>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</si>
  <si>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</si>
  <si>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</si>
  <si>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</si>
  <si>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</si>
  <si>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</si>
  <si>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</si>
  <si>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</si>
  <si>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</si>
  <si>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</si>
  <si>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</si>
  <si>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</si>
  <si>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</si>
  <si>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</si>
  <si>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</si>
  <si>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</si>
  <si>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</si>
  <si>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</si>
  <si>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</si>
  <si>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</si>
  <si>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</si>
  <si>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</si>
  <si>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</si>
  <si>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</si>
  <si>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</si>
  <si>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</si>
  <si>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</si>
  <si>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</si>
  <si>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</si>
  <si>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</si>
  <si>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</si>
  <si>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</si>
  <si>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</si>
  <si>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</si>
  <si>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</si>
  <si>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</si>
  <si>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</si>
  <si>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</si>
  <si>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</si>
  <si>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</si>
  <si>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</si>
  <si>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</si>
  <si>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</si>
  <si>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</si>
  <si>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</si>
  <si>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</si>
  <si>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</si>
  <si>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</si>
  <si>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</si>
  <si>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</si>
  <si>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</si>
  <si>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</si>
  <si>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</si>
  <si>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</si>
  <si>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</si>
  <si>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</si>
  <si>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</si>
  <si>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</si>
  <si>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</si>
  <si>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</si>
  <si>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</si>
  <si>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</si>
  <si>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</si>
  <si>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</si>
  <si>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</si>
  <si>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</si>
  <si>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</si>
  <si>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</si>
  <si>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</si>
  <si>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</si>
  <si>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</si>
  <si>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</si>
  <si>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</si>
  <si>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</si>
  <si>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</si>
  <si>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</si>
  <si>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</si>
  <si>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</si>
  <si>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</si>
  <si>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</si>
  <si>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</si>
  <si>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</si>
  <si>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</si>
  <si>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</si>
  <si>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</si>
  <si>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</si>
  <si>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</si>
  <si>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</si>
  <si>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</si>
  <si>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</si>
  <si>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</si>
  <si>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</si>
  <si>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</si>
  <si>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</si>
  <si>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</si>
  <si>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</si>
  <si>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</si>
  <si>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</si>
  <si>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</si>
  <si>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</si>
  <si>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</si>
  <si>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</si>
  <si>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</si>
  <si>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</si>
  <si>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</si>
  <si>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</si>
  <si>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</si>
  <si>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</si>
  <si>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</si>
  <si>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</si>
  <si>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</si>
  <si>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</si>
  <si>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</si>
  <si>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</si>
  <si>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</si>
  <si>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</si>
  <si>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</si>
  <si>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</si>
  <si>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</si>
  <si>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</si>
  <si>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</si>
  <si>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</si>
  <si>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</si>
  <si>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</si>
  <si>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</si>
  <si>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</si>
  <si>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</si>
  <si>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</si>
  <si>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</si>
  <si>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</si>
  <si>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</si>
  <si>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</si>
  <si>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</si>
  <si>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</si>
  <si>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</si>
  <si>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</si>
  <si>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</si>
  <si>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</si>
  <si>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</si>
  <si>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</si>
  <si>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</si>
  <si>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</si>
  <si>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</si>
  <si>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</si>
  <si>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</si>
  <si>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</si>
  <si>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</si>
  <si>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</si>
  <si>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</si>
  <si>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</si>
  <si>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</si>
  <si>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</si>
  <si>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</si>
  <si>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</si>
  <si>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</si>
  <si>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</si>
  <si>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</si>
  <si>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</si>
  <si>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</si>
  <si>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</si>
  <si>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</si>
  <si>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</si>
  <si>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</si>
  <si>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</si>
  <si>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</si>
  <si>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</si>
  <si>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</si>
  <si>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</si>
  <si>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</si>
  <si>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</si>
  <si>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</si>
  <si>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</si>
  <si>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</si>
  <si>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</si>
  <si>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</si>
  <si>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</si>
  <si>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</si>
  <si>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</si>
  <si>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</si>
  <si>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</si>
  <si>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</si>
  <si>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</si>
  <si>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</si>
  <si>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</si>
  <si>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</si>
  <si>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</si>
  <si>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</si>
  <si>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</si>
  <si>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</si>
  <si>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</si>
  <si>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</si>
  <si>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</si>
  <si>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</si>
  <si>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</si>
  <si>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</si>
  <si>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</si>
  <si>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</si>
  <si>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</si>
  <si>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</si>
  <si>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</si>
  <si>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</si>
  <si>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</si>
  <si>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</si>
  <si>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</si>
  <si>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</si>
  <si>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</si>
  <si>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</si>
  <si>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</si>
  <si>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</si>
  <si>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</si>
  <si>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</si>
  <si>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</si>
  <si>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</si>
  <si>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</si>
  <si>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</si>
  <si>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</si>
  <si>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</si>
  <si>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</si>
  <si>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</si>
  <si>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</si>
  <si>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</si>
  <si>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</si>
  <si>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</si>
  <si>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</si>
  <si>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</si>
  <si>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</si>
  <si>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</si>
  <si>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</si>
  <si>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</si>
  <si>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</si>
  <si>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</si>
  <si>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</si>
  <si>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</si>
  <si>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</si>
  <si>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</si>
  <si>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</si>
  <si>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</si>
  <si>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</si>
  <si>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</si>
  <si>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</si>
  <si>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</si>
  <si>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</si>
  <si>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</si>
  <si>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</si>
  <si>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</si>
  <si>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</si>
  <si>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</si>
  <si>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</si>
  <si>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</si>
  <si>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</si>
  <si>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</si>
  <si>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</si>
  <si>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</si>
  <si>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</si>
  <si>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</si>
  <si>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</si>
  <si>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</si>
  <si>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</si>
  <si>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</si>
  <si>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</si>
  <si>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</si>
  <si>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</si>
  <si>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</si>
  <si>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</si>
  <si>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</si>
  <si>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</si>
  <si>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</si>
  <si>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</si>
  <si>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</si>
  <si>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</si>
  <si>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</si>
  <si>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</si>
  <si>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</si>
  <si>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</si>
  <si>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</si>
  <si>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</si>
  <si>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</si>
  <si>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</si>
  <si>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</si>
  <si>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</si>
  <si>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</si>
  <si>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</si>
  <si>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</si>
  <si>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</si>
  <si>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</si>
  <si>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</si>
  <si>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</si>
  <si>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</si>
  <si>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</si>
  <si>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</si>
  <si>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</si>
  <si>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</si>
  <si>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</si>
  <si>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</si>
  <si>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</si>
  <si>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</si>
  <si>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</si>
  <si>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</si>
  <si>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</si>
  <si>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</si>
  <si>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</si>
  <si>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</si>
  <si>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</si>
  <si>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</si>
  <si>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</si>
  <si>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</si>
  <si>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</si>
  <si>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</si>
  <si>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</si>
  <si>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</si>
  <si>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</si>
  <si>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</si>
  <si>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</si>
  <si>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</si>
  <si>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</si>
  <si>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</si>
  <si>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</si>
  <si>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</si>
  <si>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</si>
  <si>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</si>
  <si>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</si>
  <si>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</si>
  <si>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</si>
  <si>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</si>
  <si>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</si>
  <si>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</si>
  <si>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</si>
  <si>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</si>
  <si>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</si>
  <si>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</si>
  <si>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</si>
  <si>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</si>
  <si>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</si>
  <si>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</si>
  <si>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</si>
  <si>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</si>
  <si>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</si>
  <si>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</si>
  <si>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</si>
  <si>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</si>
  <si>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</si>
  <si>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</si>
  <si>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</si>
  <si>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</si>
  <si>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</si>
  <si>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</si>
  <si>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</si>
  <si>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</si>
  <si>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</si>
  <si>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</si>
  <si>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</si>
  <si>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</si>
  <si>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</si>
  <si>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</si>
  <si>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</si>
  <si>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</si>
  <si>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</si>
  <si>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</si>
  <si>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</si>
  <si>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</si>
  <si>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</si>
  <si>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</si>
  <si>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</si>
  <si>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</si>
  <si>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</si>
  <si>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</si>
  <si>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</si>
  <si>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</si>
  <si>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</si>
  <si>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</si>
  <si>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</si>
  <si>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</si>
  <si>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</si>
  <si>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</si>
  <si>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</si>
  <si>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</si>
  <si>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</si>
  <si>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</si>
  <si>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</si>
  <si>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</si>
  <si>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</si>
  <si>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</si>
  <si>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</si>
  <si>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</si>
  <si>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</si>
  <si>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</si>
  <si>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</si>
  <si>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</si>
  <si>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</si>
  <si>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</si>
  <si>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</si>
  <si>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</si>
  <si>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</si>
  <si>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</si>
  <si>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</si>
  <si>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</si>
  <si>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</si>
  <si>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</si>
  <si>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</si>
  <si>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</si>
  <si>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</si>
  <si>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</si>
  <si>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</si>
  <si>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</si>
  <si>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</si>
  <si>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</si>
  <si>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</si>
  <si>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</si>
  <si>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</si>
  <si>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</si>
  <si>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</si>
  <si>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</si>
  <si>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</si>
  <si>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</si>
  <si>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</si>
  <si>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</si>
  <si>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</si>
  <si>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</si>
  <si>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</si>
  <si>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</si>
  <si>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</si>
  <si>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</si>
  <si>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</si>
  <si>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</si>
  <si>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</si>
  <si>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</si>
  <si>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</si>
  <si>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</si>
  <si>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</si>
  <si>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</si>
  <si>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</si>
  <si>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</si>
  <si>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</si>
  <si>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</si>
  <si>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</si>
  <si>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</si>
  <si>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</si>
  <si>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</si>
  <si>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</si>
  <si>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</si>
  <si>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</si>
  <si>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</si>
  <si>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</si>
  <si>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</si>
  <si>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</si>
  <si>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</si>
  <si>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</si>
  <si>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</si>
  <si>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</si>
  <si>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</si>
  <si>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</si>
  <si>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</si>
  <si>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</si>
  <si>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</si>
  <si>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</si>
  <si>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</si>
  <si>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</si>
  <si>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</si>
  <si>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</si>
  <si>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</si>
  <si>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</si>
  <si>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</si>
  <si>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</si>
  <si>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</si>
  <si>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</si>
  <si>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</si>
  <si>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</si>
  <si>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</si>
  <si>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</si>
  <si>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</si>
  <si>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</si>
  <si>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</si>
  <si>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</si>
  <si>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</si>
  <si>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</si>
  <si>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</si>
  <si>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</si>
  <si>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</si>
  <si>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</si>
  <si>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</si>
  <si>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</si>
  <si>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</si>
  <si>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</si>
  <si>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</si>
  <si>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</si>
  <si>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</si>
  <si>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</si>
  <si>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</si>
  <si>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</si>
  <si>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</si>
  <si>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</si>
  <si>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</si>
  <si>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</si>
  <si>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</si>
  <si>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</si>
  <si>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</si>
  <si>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</si>
  <si>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</si>
  <si>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</si>
  <si>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</si>
  <si>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</si>
  <si>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</si>
  <si>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</si>
  <si>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</si>
  <si>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</si>
  <si>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</si>
  <si>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</si>
  <si>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</si>
  <si>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</si>
  <si>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</si>
  <si>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</si>
  <si>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</si>
  <si>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</si>
  <si>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</si>
  <si>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</si>
  <si>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</si>
  <si>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</si>
  <si>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</si>
  <si>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</si>
  <si>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</si>
  <si>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</si>
  <si>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</si>
  <si>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</si>
  <si>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</si>
  <si>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</si>
  <si>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</si>
  <si>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</si>
  <si>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</si>
  <si>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</si>
  <si>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</si>
  <si>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</si>
  <si>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</si>
  <si>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</si>
  <si>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</si>
  <si>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</si>
  <si>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</si>
  <si>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</si>
  <si>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</si>
  <si>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</si>
  <si>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</si>
  <si>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</si>
  <si>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</si>
  <si>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</si>
  <si>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</si>
  <si>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</si>
  <si>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</si>
  <si>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</si>
  <si>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</si>
  <si>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</si>
  <si>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</si>
  <si>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</si>
  <si>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</si>
  <si>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</si>
  <si>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</si>
  <si>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</si>
  <si>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</si>
  <si>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</si>
  <si>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</si>
  <si>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</si>
  <si>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</si>
  <si>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</si>
  <si>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</si>
  <si>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</si>
  <si>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</si>
  <si>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</si>
  <si>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</si>
  <si>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</si>
  <si>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</si>
  <si>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</si>
  <si>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</si>
  <si>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</si>
  <si>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</si>
  <si>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</si>
  <si>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</si>
  <si>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</si>
  <si>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</si>
  <si>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</si>
  <si>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</si>
  <si>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</si>
  <si>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</si>
  <si>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</si>
  <si>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</si>
  <si>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</si>
  <si>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</si>
  <si>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</si>
  <si>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</si>
  <si>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</si>
  <si>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</si>
  <si>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</si>
  <si>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</si>
  <si>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</si>
  <si>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</si>
  <si>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</si>
  <si>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</si>
  <si>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</si>
  <si>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</si>
  <si>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</si>
  <si>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</si>
  <si>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</si>
  <si>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</si>
  <si>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</si>
  <si>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</si>
  <si>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</si>
  <si>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</si>
  <si>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</si>
  <si>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</si>
  <si>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</si>
  <si>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</si>
  <si>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</si>
  <si>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</si>
  <si>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</si>
  <si>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</si>
  <si>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</si>
  <si>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</si>
  <si>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</si>
  <si>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</si>
  <si>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</si>
  <si>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</si>
  <si>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</si>
  <si>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</si>
  <si>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</si>
  <si>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</si>
  <si>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</si>
  <si>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</si>
  <si>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</si>
  <si>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</si>
  <si>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</si>
  <si>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</si>
  <si>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</si>
  <si>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</si>
  <si>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</si>
  <si>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</si>
  <si>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</si>
  <si>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</si>
  <si>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</si>
  <si>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</si>
  <si>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</si>
  <si>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</si>
  <si>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</si>
  <si>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</si>
  <si>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</si>
  <si>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</si>
  <si>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</si>
  <si>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</si>
  <si>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</si>
  <si>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</si>
  <si>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</si>
  <si>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</si>
  <si>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</si>
  <si>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</si>
  <si>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</si>
  <si>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</si>
  <si>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</si>
  <si>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</si>
  <si>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</si>
  <si>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</si>
  <si>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</si>
  <si>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</si>
  <si>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</si>
  <si>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</si>
  <si>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</si>
  <si>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</si>
  <si>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</si>
  <si>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</si>
  <si>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</si>
  <si>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</si>
  <si>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</si>
  <si>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</si>
  <si>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</si>
  <si>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</si>
  <si>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</si>
  <si>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</si>
  <si>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</si>
  <si>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</si>
  <si>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</si>
  <si>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</si>
  <si>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</si>
  <si>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</si>
  <si>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</si>
  <si>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</si>
  <si>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</si>
  <si>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</si>
  <si>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</si>
  <si>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</si>
  <si>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</si>
  <si>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</si>
  <si>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</si>
  <si>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</si>
  <si>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</si>
  <si>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</si>
  <si>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</si>
  <si>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</si>
  <si>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</si>
  <si>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</si>
  <si>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</si>
  <si>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</si>
  <si>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</si>
  <si>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</si>
  <si>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</si>
  <si>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</si>
  <si>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</si>
  <si>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</si>
  <si>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</si>
  <si>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</si>
  <si>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</si>
  <si>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</si>
  <si>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</si>
  <si>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</si>
  <si>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</si>
  <si>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</si>
  <si>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</si>
  <si>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</si>
  <si>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</si>
  <si>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</si>
  <si>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</si>
  <si>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</si>
  <si>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</si>
  <si>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</si>
  <si>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</si>
  <si>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</si>
  <si>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</si>
  <si>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</si>
  <si>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</si>
  <si>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</si>
  <si>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</si>
  <si>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</si>
  <si>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</si>
  <si>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</si>
  <si>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</si>
  <si>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</si>
  <si>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</si>
  <si>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</si>
  <si>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</si>
  <si>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</si>
  <si>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</si>
  <si>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</si>
  <si>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</si>
  <si>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</si>
  <si>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</si>
  <si>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</si>
  <si>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</si>
  <si>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</si>
  <si>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</si>
  <si>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</si>
  <si>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</si>
  <si>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</si>
  <si>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</si>
  <si>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</si>
  <si>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</si>
  <si>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</si>
  <si>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</si>
  <si>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</si>
  <si>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</si>
  <si>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</si>
  <si>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</si>
  <si>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</si>
  <si>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</si>
  <si>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</si>
  <si>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</si>
  <si>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</si>
  <si>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</si>
  <si>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</si>
  <si>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</si>
  <si>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</si>
  <si>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</si>
  <si>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</si>
  <si>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</si>
  <si>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</si>
  <si>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</si>
  <si>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</si>
  <si>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</si>
  <si>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</si>
  <si>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</si>
  <si>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</si>
  <si>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</si>
  <si>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</si>
  <si>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</si>
  <si>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</si>
  <si>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</si>
  <si>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</si>
  <si>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</si>
  <si>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</si>
  <si>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</si>
  <si>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</si>
  <si>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</si>
  <si>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</si>
  <si>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</si>
  <si>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</si>
  <si>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</si>
  <si>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</si>
  <si>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</si>
  <si>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</si>
  <si>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</si>
  <si>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</si>
  <si>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</si>
  <si>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</si>
  <si>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</si>
  <si>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</si>
  <si>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</si>
  <si>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</si>
  <si>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</si>
  <si>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</si>
  <si>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</si>
  <si>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</si>
  <si>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</si>
  <si>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</si>
  <si>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</si>
  <si>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</si>
  <si>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</si>
  <si>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</si>
  <si>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</si>
  <si>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</si>
  <si>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</si>
  <si>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</si>
  <si>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</si>
  <si>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</si>
  <si>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</si>
  <si>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</si>
  <si>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</si>
  <si>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</si>
  <si>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</si>
  <si>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</si>
  <si>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</si>
  <si>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</si>
  <si>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</si>
  <si>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</si>
  <si>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</si>
  <si>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</si>
  <si>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</si>
  <si>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</si>
  <si>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</si>
  <si>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</si>
  <si>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</si>
  <si>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</si>
  <si>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</si>
  <si>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</si>
  <si>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</si>
  <si>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</si>
  <si>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</si>
  <si>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</si>
  <si>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</si>
  <si>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</si>
  <si>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</si>
  <si>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</si>
  <si>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</si>
  <si>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</si>
  <si>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</si>
  <si>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</si>
  <si>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</si>
  <si>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</si>
  <si>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</si>
  <si>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</si>
  <si>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</si>
  <si>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</si>
  <si>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</si>
  <si>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</si>
  <si>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</si>
  <si>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</si>
  <si>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</si>
  <si>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</si>
  <si>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</si>
  <si>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</si>
  <si>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</si>
  <si>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</si>
  <si>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</si>
  <si>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</si>
  <si>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</si>
  <si>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</si>
  <si>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</si>
  <si>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</si>
  <si>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</si>
  <si>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</si>
  <si>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</si>
  <si>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</si>
  <si>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</si>
  <si>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</si>
  <si>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</si>
  <si>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</si>
  <si>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</si>
  <si>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</si>
  <si>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</si>
  <si>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</si>
  <si>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</si>
  <si>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</si>
  <si>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</si>
  <si>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</si>
  <si>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</si>
  <si>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</si>
  <si>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</si>
  <si>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</si>
  <si>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</si>
  <si>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</si>
  <si>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</si>
  <si>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</si>
  <si>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</si>
  <si>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</si>
  <si>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</si>
  <si>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</si>
  <si>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</si>
  <si>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</si>
  <si>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</si>
  <si>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</si>
  <si>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</si>
  <si>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</si>
  <si>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</si>
  <si>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</si>
  <si>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</si>
  <si>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</si>
  <si>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</si>
  <si>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</si>
  <si>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</si>
  <si>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</si>
  <si>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</si>
  <si>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</si>
  <si>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</si>
  <si>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</si>
  <si>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</si>
  <si>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</si>
  <si>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</si>
  <si>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</si>
  <si>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</si>
  <si>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</si>
  <si>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</si>
  <si>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</si>
  <si>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</si>
  <si>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</si>
  <si>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</si>
  <si>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</si>
  <si>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</si>
  <si>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</si>
  <si>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</si>
  <si>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</si>
  <si>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</si>
  <si>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</si>
  <si>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</si>
  <si>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</si>
  <si>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</si>
  <si>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</si>
  <si>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</si>
  <si>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</si>
  <si>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</si>
  <si>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</si>
  <si>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</si>
  <si>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</si>
  <si>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</si>
  <si>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</si>
  <si>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</si>
  <si>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</si>
  <si>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</si>
  <si>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</si>
  <si>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</si>
  <si>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</si>
  <si>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</si>
  <si>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</si>
  <si>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</si>
  <si>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</si>
  <si>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</si>
  <si>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</si>
  <si>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</si>
  <si>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</si>
  <si>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</si>
  <si>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</si>
  <si>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</si>
  <si>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</si>
  <si>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</si>
  <si>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</si>
  <si>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</si>
  <si>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</si>
  <si>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</si>
  <si>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</si>
  <si>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</si>
  <si>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</si>
  <si>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</si>
  <si>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</si>
  <si>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</si>
  <si>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</si>
  <si>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</si>
  <si>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</si>
  <si>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</si>
  <si>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</si>
  <si>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</si>
  <si>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</si>
  <si>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</si>
  <si>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</si>
  <si>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</si>
  <si>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</si>
  <si>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</si>
  <si>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</si>
  <si>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</si>
  <si>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</si>
  <si>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</si>
  <si>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</si>
  <si>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</si>
  <si>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</si>
  <si>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</si>
  <si>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</si>
  <si>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</si>
  <si>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</si>
  <si>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</si>
  <si>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</si>
  <si>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</si>
  <si>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</si>
  <si>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</si>
  <si>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</si>
  <si>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</si>
  <si>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</si>
  <si>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</si>
  <si>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</si>
  <si>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</si>
  <si>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</si>
  <si>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</si>
  <si>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</si>
  <si>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</si>
  <si>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</si>
  <si>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</si>
  <si>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</si>
  <si>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</si>
  <si>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</si>
  <si>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</si>
  <si>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</si>
  <si>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</si>
  <si>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</si>
  <si>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</si>
  <si>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</si>
  <si>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</si>
  <si>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</si>
  <si>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</si>
  <si>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</si>
  <si>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</si>
  <si>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</si>
  <si>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</si>
  <si>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</si>
  <si>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</si>
  <si>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</si>
  <si>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</si>
  <si>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</si>
  <si>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</si>
  <si>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</si>
  <si>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</si>
  <si>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</si>
  <si>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</si>
  <si>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</si>
  <si>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</si>
  <si>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</si>
  <si>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</si>
  <si>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</si>
  <si>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</si>
  <si>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</si>
  <si>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</si>
  <si>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</si>
  <si>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</si>
  <si>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</si>
  <si>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</si>
  <si>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</si>
  <si>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</si>
  <si>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</si>
  <si>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</si>
  <si>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</si>
  <si>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</si>
  <si>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</si>
  <si>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</si>
  <si>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</si>
  <si>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</si>
  <si>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</si>
  <si>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</si>
  <si>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</si>
  <si>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</si>
  <si>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</si>
  <si>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</si>
  <si>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</si>
  <si>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</si>
  <si>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</si>
  <si>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</si>
  <si>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</si>
  <si>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</si>
  <si>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</si>
  <si>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</si>
  <si>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</si>
  <si>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</si>
  <si>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</si>
  <si>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</si>
  <si>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</si>
  <si>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</si>
  <si>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</si>
  <si>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</si>
  <si>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</si>
  <si>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</si>
  <si>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</si>
  <si>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</si>
  <si>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</si>
  <si>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</si>
  <si>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</si>
  <si>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</si>
  <si>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</si>
  <si>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</si>
  <si>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</si>
  <si>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</si>
  <si>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</si>
  <si>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</si>
  <si>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</si>
  <si>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</si>
  <si>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</si>
  <si>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</si>
  <si>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</si>
  <si>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</si>
  <si>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</si>
  <si>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</si>
  <si>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</si>
  <si>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</si>
  <si>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</si>
  <si>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</si>
  <si>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</si>
  <si>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</si>
  <si>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</si>
  <si>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</si>
  <si>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</si>
  <si>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</si>
  <si>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</si>
  <si>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</si>
  <si>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</si>
  <si>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</si>
  <si>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</si>
  <si>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</si>
  <si>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</si>
  <si>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</si>
  <si>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</si>
  <si>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</si>
  <si>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</si>
  <si>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</si>
  <si>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</si>
  <si>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</si>
  <si>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</si>
  <si>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</si>
  <si>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</si>
  <si>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</si>
  <si>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</si>
  <si>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</si>
  <si>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</si>
  <si>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</si>
  <si>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</si>
  <si>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</si>
  <si>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</si>
  <si>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</si>
  <si>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</si>
  <si>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</si>
  <si>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</si>
  <si>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</si>
  <si>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</si>
  <si>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</si>
  <si>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</si>
  <si>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</si>
  <si>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</si>
  <si>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</si>
  <si>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</si>
  <si>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</si>
  <si>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</si>
  <si>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</si>
  <si>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</si>
  <si>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</si>
  <si>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</si>
  <si>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</si>
  <si>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</si>
  <si>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</si>
  <si>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</si>
  <si>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</si>
  <si>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</si>
  <si>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</si>
  <si>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</si>
  <si>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</si>
  <si>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</si>
  <si>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</si>
  <si>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</si>
  <si>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</si>
  <si>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</si>
  <si>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</si>
  <si>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</si>
  <si>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</si>
  <si>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</si>
  <si>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</si>
  <si>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</si>
  <si>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</si>
  <si>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</si>
  <si>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</si>
  <si>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</si>
  <si>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</si>
  <si>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</si>
  <si>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</si>
  <si>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</si>
  <si>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</si>
  <si>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</si>
  <si>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</si>
  <si>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</si>
  <si>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</si>
  <si>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</si>
  <si>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</si>
  <si>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</si>
  <si>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</si>
  <si>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</si>
  <si>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</si>
  <si>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</si>
  <si>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</si>
  <si>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</si>
  <si>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</si>
  <si>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</si>
  <si>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</si>
  <si>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</si>
  <si>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</si>
  <si>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</si>
  <si>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</si>
  <si>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</si>
  <si>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</si>
  <si>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</si>
  <si>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</si>
  <si>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</si>
  <si>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</si>
  <si>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</si>
  <si>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</si>
  <si>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</si>
  <si>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</si>
  <si>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</si>
  <si>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</si>
  <si>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</si>
  <si>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</si>
  <si>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</si>
  <si>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</si>
  <si>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</si>
  <si>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</si>
  <si>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</si>
  <si>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</si>
  <si>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</si>
  <si>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</si>
  <si>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</si>
  <si>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</si>
  <si>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</si>
  <si>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</si>
  <si>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</si>
  <si>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</si>
  <si>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</si>
  <si>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</si>
  <si>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</si>
  <si>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</si>
  <si>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</si>
  <si>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</si>
  <si>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</si>
  <si>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</si>
  <si>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</si>
  <si>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</si>
  <si>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</si>
  <si>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</si>
  <si>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</si>
  <si>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</si>
  <si>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</si>
  <si>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</si>
  <si>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</si>
  <si>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</si>
  <si>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</si>
  <si>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</si>
  <si>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</si>
  <si>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</si>
  <si>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</si>
  <si>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</si>
  <si>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</si>
  <si>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</si>
  <si>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</si>
  <si>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</si>
  <si>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</si>
  <si>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</si>
  <si>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</si>
  <si>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</si>
  <si>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</si>
  <si>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</si>
  <si>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</si>
  <si>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</si>
  <si>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</si>
  <si>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</si>
  <si>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</si>
  <si>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</si>
  <si>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</si>
  <si>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</si>
  <si>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</si>
  <si>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</si>
  <si>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</si>
  <si>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</si>
  <si>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</si>
  <si>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</si>
  <si>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</si>
  <si>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</si>
  <si>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</si>
  <si>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</si>
  <si>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</si>
  <si>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</si>
  <si>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</si>
  <si>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</si>
  <si>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</si>
  <si>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</si>
  <si>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</si>
  <si>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</si>
  <si>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</si>
  <si>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</si>
  <si>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</si>
  <si>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</si>
  <si>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</si>
  <si>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</si>
  <si>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</si>
  <si>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</si>
  <si>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</si>
  <si>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</si>
  <si>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</si>
  <si>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</si>
  <si>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</si>
  <si>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</si>
  <si>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</si>
  <si>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</si>
  <si>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</si>
  <si>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</si>
  <si>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</si>
  <si>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</si>
  <si>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</si>
  <si>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</si>
  <si>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</si>
  <si>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</si>
  <si>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</si>
  <si>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</si>
  <si>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</si>
  <si>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</si>
  <si>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</si>
  <si>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</si>
  <si>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</si>
  <si>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</si>
  <si>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</si>
  <si>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</si>
  <si>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</si>
  <si>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</si>
  <si>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</si>
  <si>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</si>
  <si>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</si>
  <si>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</si>
  <si>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</si>
  <si>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</si>
  <si>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</si>
  <si>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</si>
  <si>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</si>
  <si>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</si>
  <si>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</si>
  <si>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</si>
  <si>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</si>
  <si>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</si>
  <si>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</si>
  <si>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</si>
  <si>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</si>
  <si>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</si>
  <si>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</si>
  <si>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</si>
  <si>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</si>
  <si>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</si>
  <si>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</si>
  <si>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</si>
  <si>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</si>
  <si>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</si>
  <si>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</si>
  <si>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</si>
  <si>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</si>
  <si>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</si>
  <si>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</si>
  <si>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</si>
  <si>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</si>
  <si>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</si>
  <si>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</si>
  <si>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</si>
  <si>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</si>
  <si>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</si>
  <si>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</si>
  <si>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</si>
  <si>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</si>
  <si>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</si>
  <si>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</si>
  <si>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</si>
  <si>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</si>
  <si>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</si>
  <si>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</si>
  <si>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</si>
  <si>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</si>
  <si>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</si>
  <si>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</si>
  <si>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</si>
  <si>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</si>
  <si>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</si>
  <si>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</si>
  <si>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</si>
  <si>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</si>
  <si>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</si>
  <si>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</si>
  <si>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</si>
  <si>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</si>
  <si>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</si>
  <si>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</si>
  <si>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</si>
  <si>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</si>
  <si>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</si>
  <si>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</si>
  <si>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</si>
  <si>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</si>
  <si>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</si>
  <si>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</si>
  <si>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</si>
  <si>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</si>
  <si>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</si>
  <si>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</si>
  <si>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</si>
  <si>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</si>
  <si>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</si>
  <si>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</si>
  <si>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</si>
  <si>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</si>
  <si>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</si>
  <si>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</si>
  <si>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</si>
  <si>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</si>
  <si>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</si>
  <si>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</si>
  <si>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</si>
  <si>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</si>
  <si>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</si>
  <si>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</si>
  <si>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</si>
  <si>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</si>
  <si>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</si>
  <si>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</si>
  <si>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</si>
  <si>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</si>
  <si>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</si>
  <si>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</si>
  <si>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</si>
  <si>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</si>
  <si>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</si>
  <si>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</si>
  <si>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</si>
  <si>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</si>
  <si>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</si>
  <si>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</si>
  <si>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</si>
  <si>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</si>
  <si>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</si>
  <si>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</si>
  <si>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</si>
  <si>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</si>
  <si>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</si>
  <si>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</si>
  <si>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</si>
  <si>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</si>
  <si>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</si>
  <si>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</si>
  <si>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</si>
  <si>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</si>
  <si>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</si>
  <si>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</si>
  <si>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</si>
  <si>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</si>
  <si>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</si>
  <si>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</si>
  <si>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</si>
  <si>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</si>
  <si>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</si>
  <si>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</si>
  <si>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</si>
  <si>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</si>
  <si>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</si>
  <si>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</si>
  <si>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</si>
  <si>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</si>
  <si>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</si>
  <si>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</si>
  <si>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</si>
  <si>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</si>
  <si>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</si>
  <si>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</si>
  <si>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</si>
  <si>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</si>
  <si>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</si>
  <si>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</si>
  <si>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</si>
  <si>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</si>
  <si>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</si>
  <si>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</si>
  <si>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</si>
  <si>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</si>
  <si>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</si>
  <si>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</si>
  <si>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</si>
  <si>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</si>
  <si>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</si>
  <si>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</si>
  <si>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</si>
  <si>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</si>
  <si>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</si>
  <si>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</si>
  <si>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</si>
  <si>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</si>
  <si>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</si>
  <si>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</si>
  <si>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</si>
  <si>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</si>
  <si>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</si>
  <si>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</si>
  <si>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</si>
  <si>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</si>
  <si>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</si>
  <si>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</si>
  <si>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</si>
  <si>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</si>
  <si>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</si>
  <si>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</si>
  <si>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</si>
  <si>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</si>
  <si>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</si>
  <si>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</si>
  <si>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</si>
  <si>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</si>
  <si>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</si>
  <si>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</si>
  <si>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</si>
  <si>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</si>
  <si>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</si>
  <si>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</si>
  <si>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</si>
  <si>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</si>
  <si>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</si>
  <si>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</si>
  <si>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</si>
  <si>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</si>
  <si>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</si>
  <si>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</si>
  <si>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</si>
  <si>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</si>
  <si>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</si>
  <si>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</si>
  <si>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</si>
  <si>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</si>
  <si>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</si>
  <si>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</si>
  <si>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</si>
  <si>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</si>
  <si>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</si>
  <si>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</si>
  <si>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</si>
  <si>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</si>
  <si>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</si>
  <si>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</si>
  <si>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</si>
  <si>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</si>
  <si>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</si>
  <si>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</si>
  <si>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</si>
  <si>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</si>
  <si>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</si>
  <si>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</si>
  <si>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</si>
  <si>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</si>
  <si>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</si>
  <si>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</si>
  <si>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</si>
  <si>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</si>
  <si>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</si>
  <si>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</si>
  <si>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</si>
  <si>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</si>
  <si>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</si>
  <si>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</si>
  <si>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</si>
  <si>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</si>
  <si>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</si>
  <si>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</si>
  <si>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</si>
  <si>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</si>
  <si>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</si>
  <si>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</si>
  <si>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</si>
  <si>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</si>
  <si>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</si>
  <si>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</si>
  <si>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</si>
  <si>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</si>
  <si>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</si>
  <si>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</si>
  <si>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</si>
  <si>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</si>
  <si>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</si>
  <si>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</si>
  <si>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</si>
  <si>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</si>
  <si>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</si>
  <si>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</si>
  <si>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</si>
  <si>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</si>
  <si>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</si>
  <si>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</si>
  <si>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</si>
  <si>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</si>
  <si>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</si>
  <si>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</si>
  <si>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</si>
  <si>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</si>
  <si>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</si>
  <si>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</si>
  <si>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</si>
  <si>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</si>
  <si>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</si>
  <si>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</si>
  <si>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</si>
  <si>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</si>
  <si>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</si>
  <si>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</si>
  <si>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</si>
  <si>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</si>
  <si>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</si>
  <si>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</si>
  <si>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</si>
  <si>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</si>
  <si>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</si>
  <si>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</si>
  <si>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</si>
  <si>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</si>
  <si>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</si>
  <si>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</si>
  <si>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</si>
  <si>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</si>
  <si>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</si>
  <si>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</si>
  <si>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</si>
  <si>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</si>
  <si>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</si>
  <si>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</si>
  <si>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</si>
  <si>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</si>
  <si>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</si>
  <si>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</si>
  <si>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</si>
  <si>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</si>
  <si>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</si>
  <si>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</si>
  <si>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</si>
  <si>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</si>
  <si>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</si>
  <si>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</si>
  <si>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</si>
  <si>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</si>
  <si>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</si>
  <si>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</si>
  <si>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</si>
  <si>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</si>
  <si>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</si>
  <si>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</si>
  <si>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</si>
  <si>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</si>
  <si>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</si>
  <si>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</si>
  <si>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</si>
  <si>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</si>
  <si>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</si>
  <si>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</si>
  <si>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</si>
  <si>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</si>
  <si>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</si>
  <si>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</si>
  <si>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</si>
  <si>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</si>
  <si>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</si>
  <si>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</si>
  <si>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</si>
  <si>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</si>
  <si>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</si>
  <si>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</si>
  <si>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</si>
  <si>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</si>
  <si>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</si>
  <si>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</si>
  <si>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</si>
  <si>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</si>
  <si>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</si>
  <si>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</si>
  <si>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</si>
  <si>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</si>
  <si>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</si>
  <si>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</si>
  <si>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</si>
  <si>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</si>
  <si>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</si>
  <si>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</si>
  <si>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</si>
  <si>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</si>
  <si>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</si>
  <si>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</si>
  <si>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</si>
  <si>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</si>
  <si>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</si>
  <si>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</si>
  <si>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</si>
  <si>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</si>
  <si>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</si>
  <si>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</si>
  <si>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</si>
  <si>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</si>
  <si>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</si>
  <si>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</si>
  <si>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</si>
  <si>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</si>
  <si>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</si>
  <si>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</si>
  <si>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</si>
  <si>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</si>
  <si>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</si>
  <si>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</si>
  <si>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</si>
  <si>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</si>
  <si>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</si>
  <si>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</si>
  <si>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</si>
  <si>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</si>
  <si>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</si>
  <si>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</si>
  <si>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</si>
  <si>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</si>
  <si>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</si>
  <si>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</si>
  <si>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</si>
  <si>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</si>
  <si>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</si>
  <si>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</si>
  <si>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</si>
  <si>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</si>
  <si>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</si>
  <si>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</si>
  <si>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</si>
  <si>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</si>
  <si>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</si>
  <si>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</si>
  <si>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</si>
  <si>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</si>
  <si>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</si>
  <si>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</si>
  <si>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</si>
  <si>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</si>
  <si>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</si>
  <si>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</si>
  <si>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</si>
  <si>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</si>
  <si>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</si>
  <si>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</si>
  <si>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</si>
  <si>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</si>
  <si>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</si>
  <si>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</si>
  <si>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</si>
  <si>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</si>
  <si>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</si>
  <si>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</si>
  <si>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</si>
  <si>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</si>
  <si>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</si>
  <si>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</si>
  <si>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</si>
  <si>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</si>
  <si>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</si>
  <si>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</si>
  <si>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</si>
  <si>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</si>
  <si>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</si>
  <si>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</si>
  <si>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</si>
  <si>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</si>
  <si>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</si>
  <si>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</si>
  <si>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</si>
  <si>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</si>
  <si>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</si>
  <si>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</si>
  <si>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</si>
  <si>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</si>
  <si>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</si>
  <si>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</si>
  <si>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</si>
  <si>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</si>
  <si>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</si>
  <si>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</si>
  <si>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</si>
  <si>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</si>
  <si>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</si>
  <si>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</si>
  <si>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</si>
  <si>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</si>
  <si>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</si>
  <si>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</si>
  <si>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</si>
  <si>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</si>
  <si>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</si>
  <si>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</si>
  <si>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</si>
  <si>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</si>
  <si>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</si>
  <si>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</si>
  <si>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</si>
  <si>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</si>
  <si>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</si>
  <si>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</si>
  <si>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</si>
  <si>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</si>
  <si>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</si>
  <si>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</si>
  <si>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</si>
  <si>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</si>
  <si>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</si>
  <si>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</si>
  <si>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</si>
  <si>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</si>
  <si>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</si>
  <si>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</si>
  <si>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</si>
  <si>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</si>
  <si>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</si>
  <si>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</si>
  <si>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</si>
  <si>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</si>
  <si>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</si>
  <si>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</si>
  <si>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</si>
  <si>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</si>
  <si>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</si>
  <si>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</si>
  <si>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</si>
  <si>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</si>
  <si>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</si>
  <si>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</si>
  <si>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</si>
  <si>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</si>
  <si>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</si>
  <si>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</si>
  <si>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</si>
  <si>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</si>
  <si>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</si>
  <si>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</si>
  <si>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</si>
  <si>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</si>
  <si>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</si>
  <si>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</si>
  <si>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</si>
  <si>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</si>
  <si>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</si>
  <si>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</si>
  <si>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</si>
  <si>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</si>
  <si>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</si>
  <si>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</si>
  <si>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</si>
  <si>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</si>
  <si>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</si>
  <si>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</si>
  <si>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</si>
  <si>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</si>
  <si>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</si>
  <si>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</si>
  <si>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</si>
  <si>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</si>
  <si>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</si>
  <si>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</si>
  <si>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</si>
  <si>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</si>
  <si>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</si>
  <si>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</si>
  <si>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</si>
  <si>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</si>
  <si>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</si>
  <si>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</si>
  <si>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</si>
  <si>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</si>
  <si>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</si>
  <si>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</si>
  <si>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</si>
  <si>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</si>
  <si>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</si>
  <si>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</si>
  <si>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</si>
  <si>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</si>
  <si>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</si>
  <si>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</si>
  <si>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</si>
  <si>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</si>
  <si>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</si>
  <si>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</si>
  <si>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</si>
  <si>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</si>
  <si>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</si>
  <si>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</si>
  <si>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</si>
  <si>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</si>
  <si>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</si>
  <si>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</si>
  <si>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</si>
  <si>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</si>
  <si>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</si>
  <si>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</si>
  <si>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</si>
  <si>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</si>
  <si>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</si>
  <si>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</si>
  <si>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</si>
  <si>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</si>
  <si>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</si>
  <si>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</si>
  <si>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</si>
  <si>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</si>
  <si>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</si>
  <si>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</si>
  <si>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</si>
  <si>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</si>
  <si>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</si>
  <si>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</si>
  <si>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</si>
  <si>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</si>
  <si>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</si>
  <si>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</si>
  <si>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</si>
  <si>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</si>
  <si>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</si>
  <si>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</si>
  <si>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</si>
  <si>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</si>
  <si>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</si>
  <si>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</si>
  <si>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</si>
  <si>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</si>
  <si>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</si>
  <si>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</si>
  <si>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</si>
  <si>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</si>
  <si>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</si>
  <si>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</si>
  <si>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</si>
  <si>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</si>
  <si>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</si>
  <si>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</si>
  <si>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</si>
  <si>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</si>
  <si>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</si>
  <si>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</si>
  <si>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</si>
  <si>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</si>
  <si>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</si>
  <si>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</si>
  <si>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</si>
  <si>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</si>
  <si>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</si>
  <si>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</si>
  <si>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</si>
  <si>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</si>
  <si>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</si>
  <si>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</si>
  <si>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</si>
  <si>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</si>
  <si>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</si>
  <si>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</si>
  <si>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</si>
  <si>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</si>
  <si>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</si>
  <si>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</si>
  <si>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</si>
  <si>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</si>
  <si>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</si>
  <si>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</si>
  <si>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</si>
  <si>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</si>
  <si>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</si>
  <si>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</si>
  <si>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</si>
  <si>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</si>
  <si>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</si>
  <si>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</si>
  <si>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</si>
  <si>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</si>
  <si>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</si>
  <si>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</si>
  <si>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</si>
  <si>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</si>
  <si>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</si>
  <si>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</si>
  <si>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</si>
  <si>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</si>
  <si>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</si>
  <si>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</si>
  <si>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</si>
  <si>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</si>
  <si>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</si>
  <si>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</si>
  <si>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</si>
  <si>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</si>
  <si>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</si>
  <si>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</si>
  <si>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</si>
  <si>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</si>
  <si>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</si>
  <si>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</si>
  <si>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</si>
  <si>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</si>
  <si>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</si>
  <si>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</si>
  <si>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</si>
  <si>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</si>
  <si>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</si>
  <si>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</si>
  <si>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</si>
  <si>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</si>
  <si>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</si>
  <si>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</si>
  <si>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</si>
  <si>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</si>
  <si>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</si>
  <si>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</si>
  <si>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</si>
  <si>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</si>
  <si>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</si>
  <si>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</si>
  <si>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</si>
  <si>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</si>
  <si>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</si>
  <si>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</si>
  <si>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</si>
  <si>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</si>
  <si>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</si>
  <si>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</si>
  <si>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</si>
  <si>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</si>
  <si>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</si>
  <si>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</si>
  <si>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</si>
  <si>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</si>
  <si>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</si>
  <si>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</si>
  <si>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</si>
  <si>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</si>
  <si>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</si>
  <si>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</si>
  <si>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</si>
  <si>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</si>
  <si>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</si>
  <si>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</si>
  <si>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</si>
  <si>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</si>
  <si>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</si>
  <si>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</si>
  <si>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</si>
  <si>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</si>
  <si>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</si>
  <si>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</si>
  <si>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</si>
  <si>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</si>
  <si>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</si>
  <si>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</si>
  <si>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</si>
  <si>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</si>
  <si>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</si>
  <si>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</si>
  <si>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</si>
  <si>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</si>
  <si>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</si>
  <si>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</si>
  <si>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</si>
  <si>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</si>
  <si>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</si>
  <si>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</si>
  <si>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</si>
  <si>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</si>
  <si>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</si>
  <si>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</si>
  <si>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</si>
  <si>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</si>
  <si>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</si>
  <si>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</si>
  <si>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</si>
  <si>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</si>
  <si>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</si>
  <si>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</si>
  <si>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</si>
  <si>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</si>
  <si>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</si>
  <si>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</si>
  <si>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</si>
  <si>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</si>
  <si>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</si>
  <si>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</si>
  <si>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</si>
  <si>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</si>
  <si>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</si>
  <si>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</si>
  <si>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</si>
  <si>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</si>
  <si>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</si>
  <si>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</si>
  <si>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</si>
  <si>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</si>
  <si>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</si>
  <si>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</si>
  <si>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</si>
  <si>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</si>
  <si>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</si>
  <si>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</si>
  <si>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</si>
  <si>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</si>
  <si>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</si>
  <si>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</si>
  <si>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</si>
  <si>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</si>
  <si>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</si>
  <si>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</si>
  <si>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</si>
  <si>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</si>
  <si>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</si>
  <si>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</si>
  <si>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</si>
  <si>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</si>
  <si>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</si>
  <si>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</si>
  <si>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</si>
  <si>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</si>
  <si>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</si>
  <si>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</si>
  <si>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</si>
  <si>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</si>
  <si>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</si>
  <si>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</si>
  <si>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</si>
  <si>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</si>
  <si>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</si>
  <si>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</si>
  <si>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</si>
  <si>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</si>
  <si>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</si>
  <si>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</si>
  <si>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</si>
  <si>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</si>
  <si>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</si>
  <si>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</si>
  <si>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</si>
  <si>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</si>
  <si>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</si>
  <si>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</si>
  <si>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</si>
  <si>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</si>
  <si>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</si>
  <si>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</si>
  <si>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</si>
  <si>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</si>
  <si>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</si>
  <si>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</si>
  <si>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</si>
  <si>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</si>
  <si>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</si>
  <si>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</si>
  <si>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</si>
  <si>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</si>
  <si>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</si>
  <si>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</si>
  <si>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</si>
  <si>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</si>
  <si>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</si>
  <si>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</si>
  <si>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</si>
  <si>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</si>
  <si>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</si>
  <si>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</si>
  <si>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</si>
  <si>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</si>
  <si>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</si>
  <si>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</si>
  <si>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</si>
  <si>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</si>
  <si>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</si>
  <si>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</si>
  <si>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</si>
  <si>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</si>
  <si>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</si>
  <si>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</si>
  <si>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</si>
  <si>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</si>
  <si>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</si>
  <si>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</si>
  <si>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</si>
  <si>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</si>
  <si>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</si>
  <si>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</si>
  <si>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</si>
  <si>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</si>
  <si>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</si>
  <si>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</si>
  <si>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</si>
  <si>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</si>
  <si>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</si>
  <si>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</si>
  <si>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</si>
  <si>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</si>
  <si>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</si>
  <si>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</si>
  <si>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</si>
  <si>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</si>
  <si>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</si>
  <si>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</si>
  <si>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</si>
  <si>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</si>
  <si>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</si>
  <si>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</si>
  <si>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</si>
  <si>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</si>
  <si>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</si>
  <si>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</si>
  <si>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</si>
  <si>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</si>
  <si>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</si>
  <si>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</si>
  <si>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</si>
  <si>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</si>
  <si>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</si>
  <si>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</si>
  <si>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</si>
  <si>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</si>
  <si>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</si>
  <si>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</si>
  <si>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</si>
  <si>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</si>
  <si>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</si>
  <si>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</si>
  <si>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</si>
  <si>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</si>
  <si>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</si>
  <si>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</si>
  <si>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</si>
  <si>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</si>
  <si>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</si>
  <si>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</si>
  <si>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</si>
  <si>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</si>
  <si>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</si>
  <si>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</si>
  <si>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</si>
  <si>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</si>
  <si>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</si>
  <si>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</si>
  <si>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</si>
  <si>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</si>
  <si>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</si>
  <si>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</si>
  <si>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</si>
  <si>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</si>
  <si>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</si>
  <si>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</si>
  <si>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</si>
  <si>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</si>
  <si>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</si>
  <si>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</si>
  <si>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</si>
  <si>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</si>
  <si>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</si>
  <si>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</si>
  <si>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</si>
  <si>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</si>
  <si>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</si>
  <si>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</si>
  <si>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</si>
  <si>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</si>
  <si>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</si>
  <si>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</si>
  <si>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</si>
  <si>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</si>
  <si>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</si>
  <si>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</si>
  <si>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</si>
  <si>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</si>
  <si>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</si>
  <si>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</si>
  <si>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</si>
  <si>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</si>
  <si>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</si>
  <si>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</si>
  <si>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</si>
  <si>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</si>
  <si>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</si>
  <si>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</si>
  <si>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</si>
  <si>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</si>
  <si>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</si>
  <si>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</si>
  <si>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</si>
  <si>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</si>
  <si>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</si>
  <si>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</si>
  <si>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</si>
  <si>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</si>
  <si>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</si>
  <si>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</si>
  <si>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</si>
  <si>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</si>
  <si>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</si>
  <si>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</si>
  <si>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</si>
  <si>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</si>
  <si>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</si>
  <si>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</si>
  <si>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</si>
  <si>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</si>
  <si>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</si>
  <si>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</si>
  <si>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</si>
  <si>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</si>
  <si>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</si>
  <si>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</si>
  <si>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</si>
  <si>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</si>
  <si>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</si>
  <si>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</si>
  <si>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</si>
  <si>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</si>
  <si>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</si>
  <si>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</si>
  <si>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</si>
  <si>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</si>
  <si>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</si>
  <si>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</si>
  <si>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</si>
  <si>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</si>
  <si>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</si>
  <si>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</si>
  <si>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</si>
  <si>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</si>
  <si>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</si>
  <si>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</si>
  <si>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</si>
  <si>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</si>
  <si>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</si>
  <si>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</si>
  <si>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</si>
  <si>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</si>
  <si>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</si>
  <si>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</si>
  <si>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</si>
  <si>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</si>
  <si>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</si>
  <si>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</si>
  <si>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</si>
  <si>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</si>
  <si>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</si>
  <si>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</si>
  <si>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</si>
  <si>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</si>
  <si>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</si>
  <si>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</si>
  <si>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</si>
  <si>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</si>
  <si>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</si>
  <si>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</si>
  <si>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</si>
  <si>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</si>
  <si>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</si>
  <si>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</si>
  <si>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</si>
  <si>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</si>
  <si>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</si>
  <si>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</si>
  <si>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</si>
  <si>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</si>
  <si>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</si>
  <si>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</si>
  <si>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</si>
  <si>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</si>
  <si>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</si>
  <si>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</si>
  <si>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</si>
  <si>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</si>
  <si>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</si>
  <si>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</si>
  <si>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</si>
  <si>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</si>
  <si>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</si>
  <si>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</si>
  <si>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</si>
  <si>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</si>
  <si>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</si>
  <si>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</si>
  <si>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</si>
  <si>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</si>
  <si>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</si>
  <si>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</si>
  <si>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</si>
  <si>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</si>
  <si>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</si>
  <si>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</si>
  <si>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</si>
  <si>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</si>
  <si>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</si>
  <si>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</si>
  <si>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</si>
  <si>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</si>
  <si>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</si>
  <si>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</si>
  <si>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</si>
  <si>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</si>
  <si>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</si>
  <si>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</si>
  <si>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</si>
  <si>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</si>
  <si>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</si>
  <si>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</si>
  <si>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</si>
  <si>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</si>
  <si>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</si>
  <si>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</si>
  <si>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</si>
  <si>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</si>
  <si>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</si>
  <si>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</si>
  <si>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</si>
  <si>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</si>
  <si>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</si>
  <si>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</si>
  <si>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</si>
  <si>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</si>
  <si>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</si>
  <si>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</si>
  <si>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</si>
  <si>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</si>
  <si>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</si>
  <si>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</si>
  <si>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</si>
  <si>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</si>
  <si>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</si>
  <si>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</si>
  <si>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</si>
  <si>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</si>
  <si>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</si>
  <si>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</si>
  <si>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</si>
  <si>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</si>
  <si>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</si>
  <si>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</si>
  <si>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</si>
  <si>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</si>
  <si>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</si>
  <si>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</si>
  <si>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</si>
  <si>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</si>
  <si>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</si>
  <si>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</si>
  <si>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</si>
  <si>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</si>
  <si>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</si>
  <si>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</si>
  <si>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</si>
  <si>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</si>
  <si>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</si>
  <si>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</si>
  <si>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</si>
  <si>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</si>
  <si>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</si>
  <si>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</si>
  <si>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</si>
  <si>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</si>
  <si>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</si>
  <si>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</si>
  <si>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</si>
  <si>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</si>
  <si>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</si>
  <si>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</si>
  <si>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</si>
  <si>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</si>
  <si>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</si>
  <si>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</si>
  <si>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</si>
  <si>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</si>
  <si>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</si>
  <si>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</si>
  <si>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</si>
  <si>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</si>
  <si>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</si>
  <si>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</si>
  <si>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</si>
  <si>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</si>
  <si>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</si>
  <si>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</si>
  <si>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</si>
  <si>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</si>
  <si>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</si>
  <si>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</si>
  <si>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</si>
  <si>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</si>
  <si>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</si>
  <si>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</si>
  <si>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</si>
  <si>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</si>
  <si>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</si>
  <si>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</si>
  <si>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</si>
  <si>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</si>
  <si>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</si>
  <si>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</si>
  <si>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</si>
  <si>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</si>
  <si>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</si>
  <si>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</si>
  <si>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</si>
  <si>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</si>
  <si>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</si>
  <si>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</si>
  <si>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</si>
  <si>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</si>
  <si>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</si>
  <si>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</si>
  <si>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</si>
  <si>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</si>
  <si>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</si>
  <si>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</si>
  <si>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</si>
  <si>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</si>
  <si>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</si>
  <si>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</si>
  <si>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</si>
  <si>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</si>
  <si>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</si>
  <si>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</si>
  <si>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</si>
  <si>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</si>
  <si>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</si>
  <si>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</si>
  <si>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</si>
  <si>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</si>
  <si>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</si>
  <si>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</si>
  <si>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</si>
  <si>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</si>
  <si>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</si>
  <si>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</si>
  <si>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</si>
  <si>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</si>
  <si>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</si>
  <si>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</si>
  <si>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</si>
  <si>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</si>
  <si>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</si>
  <si>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</si>
  <si>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</si>
  <si>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</si>
  <si>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</si>
  <si>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</si>
  <si>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</si>
  <si>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</si>
  <si>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</si>
  <si>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</si>
  <si>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</si>
  <si>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</si>
  <si>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</si>
  <si>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</si>
  <si>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</si>
  <si>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</si>
  <si>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</si>
  <si>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</si>
  <si>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</si>
  <si>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</si>
  <si>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</si>
  <si>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</si>
  <si>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</si>
  <si>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</si>
  <si>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</si>
  <si>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</si>
  <si>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</si>
  <si>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</si>
  <si>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</si>
  <si>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</si>
  <si>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</si>
  <si>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</si>
  <si>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</si>
  <si>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</si>
  <si>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</si>
  <si>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</si>
  <si>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</si>
  <si>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</si>
  <si>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</si>
  <si>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</si>
  <si>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</si>
  <si>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</si>
  <si>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</si>
  <si>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</si>
  <si>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</si>
  <si>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</si>
  <si>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</si>
  <si>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</si>
  <si>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</si>
  <si>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</si>
  <si>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</si>
  <si>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</si>
  <si>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</si>
  <si>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</si>
  <si>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</si>
  <si>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</si>
  <si>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</si>
  <si>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</si>
  <si>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</si>
  <si>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</si>
  <si>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</si>
  <si>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</si>
  <si>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</si>
  <si>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</si>
  <si>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</si>
  <si>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</si>
  <si>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</si>
  <si>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</si>
  <si>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</si>
  <si>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</si>
  <si>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</si>
  <si>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</si>
  <si>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</si>
  <si>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</si>
  <si>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</si>
  <si>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</si>
  <si>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</si>
  <si>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</si>
  <si>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</si>
  <si>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</si>
  <si>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</si>
  <si>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</si>
  <si>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</si>
  <si>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</si>
  <si>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</si>
  <si>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</si>
  <si>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</si>
  <si>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</si>
  <si>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</si>
  <si>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</si>
  <si>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</si>
  <si>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</si>
  <si>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</si>
  <si>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</si>
  <si>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</si>
  <si>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</si>
  <si>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</si>
  <si>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</si>
  <si>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</si>
  <si>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</si>
  <si>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</si>
  <si>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</si>
  <si>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</si>
  <si>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</si>
  <si>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</si>
  <si>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</si>
  <si>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</si>
  <si>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</si>
  <si>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</si>
  <si>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</si>
  <si>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</si>
  <si>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</si>
  <si>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</si>
  <si>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</si>
  <si>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</si>
  <si>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</si>
  <si>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</si>
  <si>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</si>
  <si>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</si>
  <si>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</si>
  <si>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</si>
  <si>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</si>
  <si>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</si>
  <si>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</si>
  <si>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</si>
  <si>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</si>
  <si>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</si>
  <si>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</si>
  <si>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</si>
  <si>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</si>
  <si>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</si>
  <si>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</si>
  <si>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</si>
  <si>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</si>
  <si>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</si>
  <si>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</si>
  <si>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</si>
  <si>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</si>
  <si>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</si>
  <si>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</si>
  <si>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</si>
  <si>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</si>
  <si>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</si>
  <si>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</si>
  <si>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</si>
  <si>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</si>
  <si>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</si>
  <si>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</si>
  <si>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</si>
  <si>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</si>
  <si>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</si>
  <si>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</si>
  <si>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</si>
  <si>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</si>
  <si>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</si>
  <si>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</si>
  <si>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</si>
  <si>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</si>
  <si>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</si>
  <si>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</si>
  <si>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</si>
  <si>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</si>
  <si>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</si>
  <si>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</si>
  <si>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</si>
  <si>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</si>
  <si>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</si>
  <si>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</si>
  <si>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</si>
  <si>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</si>
  <si>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</si>
  <si>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</si>
  <si>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</si>
  <si>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</si>
  <si>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</si>
  <si>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</si>
  <si>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</si>
  <si>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</si>
  <si>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</si>
  <si>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</si>
  <si>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</si>
  <si>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</si>
  <si>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</si>
  <si>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</si>
  <si>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</si>
  <si>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</si>
  <si>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</si>
  <si>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</si>
  <si>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</si>
  <si>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</si>
  <si>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</si>
  <si>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</si>
  <si>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</si>
  <si>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</si>
  <si>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</si>
  <si>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</si>
  <si>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</si>
  <si>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</si>
  <si>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</si>
  <si>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</si>
  <si>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</si>
  <si>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</si>
  <si>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</si>
  <si>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</si>
  <si>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</si>
  <si>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</si>
  <si>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</si>
  <si>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</si>
  <si>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</si>
  <si>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</si>
  <si>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</si>
  <si>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</si>
  <si>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</si>
  <si>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</si>
  <si>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</si>
  <si>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</si>
  <si>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</si>
  <si>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</si>
  <si>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</si>
  <si>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</si>
  <si>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</si>
  <si>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</si>
  <si>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</si>
  <si>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</si>
  <si>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</si>
  <si>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</si>
  <si>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</si>
  <si>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</si>
  <si>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</si>
  <si>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</si>
  <si>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</si>
  <si>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</si>
  <si>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</si>
  <si>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</si>
  <si>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</si>
  <si>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</si>
  <si>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</si>
  <si>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</si>
  <si>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</si>
  <si>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</si>
  <si>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</si>
  <si>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</si>
  <si>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</si>
  <si>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</si>
  <si>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</si>
  <si>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</si>
  <si>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</si>
  <si>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</si>
  <si>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</si>
  <si>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</si>
  <si>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</si>
  <si>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</si>
  <si>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</si>
  <si>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</si>
  <si>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</si>
  <si>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</si>
  <si>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</si>
  <si>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</si>
  <si>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</si>
  <si>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</si>
  <si>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</si>
  <si>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</si>
  <si>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</si>
  <si>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</si>
  <si>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</si>
  <si>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</si>
  <si>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</si>
  <si>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</si>
  <si>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</si>
  <si>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</si>
  <si>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</si>
  <si>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</si>
  <si>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</si>
  <si>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</si>
  <si>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</si>
  <si>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</si>
  <si>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</si>
  <si>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</si>
  <si>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</si>
  <si>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</si>
  <si>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</si>
  <si>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</si>
  <si>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</si>
  <si>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</si>
  <si>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</si>
  <si>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</si>
  <si>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</si>
  <si>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</si>
  <si>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</si>
  <si>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</si>
  <si>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</si>
  <si>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</si>
  <si>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</si>
  <si>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</si>
  <si>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</si>
  <si>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</si>
  <si>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</si>
  <si>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</si>
  <si>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</si>
  <si>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</si>
  <si>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</si>
  <si>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</si>
  <si>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</si>
  <si>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</si>
  <si>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</si>
  <si>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</si>
  <si>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</si>
  <si>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</si>
  <si>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</si>
  <si>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</si>
  <si>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</si>
  <si>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</si>
  <si>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</si>
  <si>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</si>
  <si>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</si>
  <si>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</si>
  <si>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</si>
  <si>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</si>
  <si>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</si>
  <si>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</si>
  <si>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</si>
  <si>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</si>
  <si>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</si>
  <si>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</si>
  <si>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</si>
  <si>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</si>
  <si>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</si>
  <si>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</si>
  <si>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</si>
  <si>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</si>
  <si>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</si>
  <si>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Grand Total</t>
  </si>
  <si>
    <t>Count of state</t>
  </si>
  <si>
    <t>Row Labels</t>
  </si>
  <si>
    <t>launched at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</si>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</sst>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9-4551-A73C-5E0A14911D4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9-4551-A73C-5E0A14911D4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9-4551-A73C-5E0A14911D4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9-4551-A73C-5E0A1491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449104"/>
        <c:axId val="559451728"/>
      </c:barChart>
      <c:catAx>
        <c:axId val="55944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51728"/>
        <c:crosses val="autoZero"/>
        <c:auto val="1"/>
        <c:lblAlgn val="ctr"/>
        <c:lblOffset val="100"/>
        <c:noMultiLvlLbl val="0"/>
      </c:catAx>
      <c:valAx>
        <c:axId val="5594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4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25</c:v>
                </c:pt>
                <c:pt idx="1">
                  <c:v>18</c:v>
                </c:pt>
                <c:pt idx="2">
                  <c:v>20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27</c:v>
                </c:pt>
                <c:pt idx="7">
                  <c:v>19</c:v>
                </c:pt>
                <c:pt idx="8">
                  <c:v>15</c:v>
                </c:pt>
                <c:pt idx="9">
                  <c:v>15</c:v>
                </c:pt>
                <c:pt idx="10">
                  <c:v>26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C-4AB7-9EE1-DE8C5021A39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87</c:v>
                </c:pt>
                <c:pt idx="3">
                  <c:v>81</c:v>
                </c:pt>
                <c:pt idx="4">
                  <c:v>95</c:v>
                </c:pt>
                <c:pt idx="5">
                  <c:v>116</c:v>
                </c:pt>
                <c:pt idx="6">
                  <c:v>118</c:v>
                </c:pt>
                <c:pt idx="7">
                  <c:v>109</c:v>
                </c:pt>
                <c:pt idx="8">
                  <c:v>108</c:v>
                </c:pt>
                <c:pt idx="9">
                  <c:v>116</c:v>
                </c:pt>
                <c:pt idx="10">
                  <c:v>92</c:v>
                </c:pt>
                <c:pt idx="11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C-4AB7-9EE1-DE8C5021A39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C-4AB7-9EE1-DE8C5021A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570728"/>
        <c:axId val="356095832"/>
      </c:lineChart>
      <c:catAx>
        <c:axId val="41057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95832"/>
        <c:crosses val="autoZero"/>
        <c:auto val="1"/>
        <c:lblAlgn val="ctr"/>
        <c:lblOffset val="100"/>
        <c:noMultiLvlLbl val="0"/>
      </c:catAx>
      <c:valAx>
        <c:axId val="35609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247647</xdr:colOff>
      <xdr:row>1</xdr:row>
      <xdr:rowOff>171451</xdr:rowOff>
    </xdr:from>
    <xdr:to>
      <xdr:col>8</xdr:col>
      <xdr:colOff>1600199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E29B6-DD41-4905-8D69-3D7A4503B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307180</xdr:colOff>
      <xdr:row>3</xdr:row>
      <xdr:rowOff>11906</xdr:rowOff>
    </xdr:from>
    <xdr:to>
      <xdr:col>12</xdr:col>
      <xdr:colOff>183355</xdr:colOff>
      <xdr:row>18</xdr:row>
      <xdr:rowOff>40481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5D16D3-C52B-4949-9956-CDE26D57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zie" refreshedDate="44232.855541319441" createdVersion="6" refreshedVersion="6" minRefreshableVersion="3" recordCount="4115" xr:uid="{548D211B-F52C-4CFE-96C3-FB898D37334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zie" refreshedDate="44232.900413773146" createdVersion="6" refreshedVersion="6" minRefreshableVersion="3" recordCount="4115" xr:uid="{53C01DB5-0E13-43D9-BDC0-DAFB7ED30F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4T18:45:38" count="37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m/>
        <d v="2014-09-22T18:46:04"/>
        <d v="2016-12-05T23:51:20"/>
        <d v="2015-05-11T14:08:57"/>
        <d v="2015-03-04T14:59:01"/>
        <d v="2016-09-15T05:28:13"/>
        <d v="2014-09-23T19:30:07"/>
        <d v="2014-05-29T09:09:57"/>
        <d v="2015-07-01T06:10:41"/>
        <d v="2015-07-02T22:06:12"/>
        <d v="2015-04-16T03:40:23"/>
        <d v="2014-10-26T21:26:18"/>
        <d v="2015-02-12T18:17:52"/>
        <d v="2015-07-15T13:00:52"/>
        <d v="2016-11-19T00:23:18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6-05-24T10:25:45"/>
        <d v="2014-06-02T16:29:55"/>
        <d v="2014-07-15T03:02:36"/>
        <d v="2014-07-21T18:18:21"/>
        <d v="2016-12-17T01:49:22"/>
        <d v="2015-06-05T22:15:35"/>
        <d v="2015-02-17T20:02:50"/>
        <d v="2014-09-18T12:07:39"/>
        <d v="2015-07-31T23:28:03"/>
        <d v="2016-06-13T04:20:14"/>
        <d v="2014-08-04T18:40:11"/>
        <d v="2015-03-07T01:08:46"/>
        <d v="2016-02-03T01:55:55"/>
        <d v="2015-03-04T23:47:23"/>
        <d v="2015-05-23T17:48:15"/>
        <d v="2014-10-27T19:26:50"/>
        <d v="2014-07-05T18:59:22"/>
        <d v="2016-07-19T21:52:19"/>
        <d v="2015-06-27T05:37:37"/>
        <d v="2016-07-05T16:34:37"/>
        <d v="2016-06-06T15:37:26"/>
        <d v="2015-08-23T10:35:38"/>
        <d v="2014-09-17T19:00:32"/>
        <d v="2016-01-06T23:55:31"/>
        <d v="2015-09-12T13:01:38"/>
        <d v="2017-01-06T20:21:40"/>
        <d v="2014-09-05T09:12:02"/>
        <d v="2014-08-16T02:00:03"/>
        <d v="2015-01-19T19:38:49"/>
        <d v="2014-11-30T20:21:04"/>
        <d v="2016-07-05T14:00:03"/>
        <d v="2015-09-01T15:10:22"/>
        <d v="2014-12-05T04:43:58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18:28:38"/>
        <d v="2015-04-12T15:59:04"/>
        <d v="2015-05-05T18:39:11"/>
        <d v="2015-01-28T19:49:06"/>
        <d v="2015-05-12T00:50:59"/>
        <d v="2016-01-08T13:51:09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4-05-19T18:24:05"/>
        <d v="2013-08-27T02:34:27"/>
        <d v="2016-06-05T20:54:43"/>
        <d v="2015-08-22T17:26:21"/>
        <d v="2013-10-29T20:01:42"/>
        <d v="2013-08-14T17:56:20"/>
        <d v="2015-10-19T06:15:58"/>
        <d v="2016-02-23T23:39:13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5-04-13T16:53:35"/>
        <d v="2015-02-03T19:47:59"/>
        <d v="2014-10-26T17:12:51"/>
        <d v="2012-03-03T00:03:42"/>
        <d v="2013-09-30T16:40:01"/>
        <d v="2013-04-14T16:47:40"/>
        <d v="2011-09-14T15:22:07"/>
        <d v="2014-04-30T13:01:15"/>
        <d v="2011-07-26T17:02:33"/>
        <d v="2016-04-28T20:22:15"/>
        <d v="2014-06-11T02:52:54"/>
        <d v="2012-08-08T22:37:44"/>
        <d v="2012-08-14T16:18:54"/>
        <d v="2013-11-27T04:01:29"/>
        <d v="2014-03-05T17:19:39"/>
        <d v="2014-07-24T22:08:38"/>
        <d v="2014-08-18T16:45:19"/>
        <d v="2017-01-18T07:53:49"/>
        <d v="2014-04-28T23:24:01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1-12-05T11:33:36"/>
        <d v="2014-06-09T19:56:05"/>
        <d v="2013-12-12T22:21:14"/>
        <d v="2014-11-02T00:54:25"/>
        <d v="2011-11-11T18:17:29"/>
        <d v="2009-08-18T21:29:28"/>
        <d v="2010-03-10T21:15:5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3-03-07T07:16:22"/>
        <d v="2016-10-06T17:48:47"/>
        <d v="2016-07-01T15:41:45"/>
        <d v="2014-07-10T14:44:07"/>
        <d v="2015-11-19T11:46:41"/>
        <d v="2017-01-03T14:46:01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5-09-29T21:40:48"/>
        <d v="2015-06-08T15:17:02"/>
        <d v="2017-01-18T16:17:25"/>
        <d v="2015-06-18T06:37:04"/>
        <d v="2014-10-15T17:16:31"/>
        <d v="2014-09-19T16:26:12"/>
        <d v="2015-12-07T20:38:37"/>
        <d v="2016-11-02T22:36:43"/>
        <d v="2015-11-13T06:47:40"/>
        <d v="2014-11-17T18:30:45"/>
        <d v="2015-09-21T15:48:33"/>
        <d v="2015-01-18T01:40:47"/>
        <d v="2016-02-11T22:37:55"/>
        <d v="2016-06-14T16:25:33"/>
        <d v="2015-12-10T22:07:03"/>
        <d v="2015-12-02T20:20:12"/>
        <d v="2016-01-19T19:09:29"/>
        <d v="2015-07-07T19:35:23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2-17T22:31:27"/>
        <d v="2015-02-14T17:11:56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4-07-15T15:20:23"/>
        <d v="2015-07-09T08:35:08"/>
        <d v="2015-04-08T15:36:49"/>
        <d v="2015-05-16T22:06:20"/>
        <d v="2015-10-30T00:49:04"/>
        <d v="2015-08-31T11:55:20"/>
        <d v="2015-03-24T08:14:03"/>
        <d v="2014-09-26T15:36:30"/>
        <d v="2014-07-11T17:12:18"/>
        <d v="2016-06-07T23:42:17"/>
        <d v="2016-06-11T18:35:38"/>
        <d v="2015-07-13T13:25:39"/>
        <d v="2016-01-15T07:21:51"/>
        <d v="2016-04-14T15:18:28"/>
        <d v="2015-08-07T14:52:01"/>
        <d v="2016-04-29T18:32:09"/>
        <d v="2016-05-17T07:11:02"/>
        <d v="2015-01-27T22:17:09"/>
        <d v="2015-03-13T02:12:42"/>
        <d v="2015-05-07T10:55:50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22T15:55:27"/>
        <d v="2014-07-15T13:56:40"/>
        <d v="2014-11-05T00:59:19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4-01-03T18:02:06"/>
        <d v="2013-07-16T10:43:28"/>
        <d v="2014-09-19T13:01:24"/>
        <d v="2015-04-21T03:26:50"/>
        <d v="2013-11-26T23:54:54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1-12-01T18:11:50"/>
        <d v="2011-04-13T02:22:42"/>
        <d v="2016-02-29T20:23:22"/>
        <d v="2014-07-09T23:10:22"/>
        <d v="2012-08-28T19:06:20"/>
        <d v="2015-12-04T01:55:37"/>
        <d v="2010-11-25T05:45:26"/>
        <d v="2012-06-21T16:34:00"/>
        <d v="2017-01-02T13:05:19"/>
        <d v="2012-10-12T02:37:27"/>
        <d v="2012-04-05T03:20:19"/>
        <d v="2012-01-29T16:18:34"/>
        <d v="2014-06-12T22:38:50"/>
        <d v="2014-11-01T21:59:21"/>
        <d v="2012-11-14T15:24:05"/>
        <d v="2011-10-31T04:06:16"/>
        <d v="2014-08-27T12:43:13"/>
        <d v="2014-10-22T23:02:03"/>
        <d v="2013-01-14T22:37:49"/>
        <d v="2013-10-28T21:08:31"/>
        <d v="2012-09-28T20:41:53"/>
        <d v="2010-05-14T21:58:26"/>
        <d v="2014-02-10T08:38:22"/>
        <d v="2013-02-05T23:15:45"/>
        <d v="2014-03-13T04:03:29"/>
        <d v="2014-04-04T17:41:24"/>
        <d v="2015-12-30T08:00:2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31T16:42:28"/>
        <d v="2015-04-20T06:04:15"/>
        <d v="2015-01-07T22:13:21"/>
        <d v="2014-07-24T20:59:10"/>
        <d v="2014-10-06T19:38:35"/>
        <d v="2016-08-16T01:16:29"/>
        <d v="2017-02-09T04:08:52"/>
        <d v="2015-03-16T21:54:53"/>
        <d v="2016-07-05T19:22:2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6-02-13T16:06:15"/>
        <d v="2014-07-25T20:48:11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6-02-12T22:25:16"/>
        <d v="2014-03-20T12:34:08"/>
        <d v="2015-03-31T16:00:51"/>
        <d v="2016-06-14T07:51:34"/>
        <d v="2014-10-14T20:30:00"/>
        <d v="2014-07-08T15:35:17"/>
        <d v="2016-05-06T06:21:33"/>
        <d v="2014-09-26T23:55:00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11-17T04:38:46"/>
        <d v="2014-08-03T17:56:32"/>
        <d v="2014-03-25T22:52:53"/>
        <d v="2016-11-01T04:06:21"/>
        <d v="2016-05-17T17:02:46"/>
        <d v="2015-11-09T22:54:35"/>
        <d v="2015-04-15T17:01:52"/>
        <d v="2015-05-19T17:08:25"/>
        <d v="2015-08-07T02:36:46"/>
        <d v="2014-07-15T18:20:08"/>
        <d v="2014-10-06T15:04:40"/>
        <d v="2014-11-09T02:12:08"/>
        <d v="2015-02-26T03:43:06"/>
        <d v="2014-08-25T16:24:24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5-06-29T04:27:37"/>
        <d v="2016-04-08T20:12:07"/>
        <d v="2015-06-15T17:28:59"/>
        <d v="2017-01-11T00:28:18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1-07-30T17:30:08"/>
        <d v="2012-03-17T11:02:07"/>
        <d v="2013-08-20T20:21:10"/>
        <d v="2012-01-31T22:46:14"/>
        <d v="2013-11-05T03:14:59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6-04-19T07:38:40"/>
        <d v="2015-01-09T01:25:00"/>
        <d v="2014-11-04T01:31:39"/>
        <d v="2015-12-22T10:29:30"/>
        <d v="2016-12-04T06:04:27"/>
        <d v="2015-07-07T16:13:11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6-08-19T20:26:25"/>
        <d v="2016-03-03T09:06:57"/>
        <d v="2014-11-18T19:31:28"/>
        <d v="2015-10-27T05:03:36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6-08T17:32:14"/>
        <d v="2016-01-21T04:06:37"/>
        <d v="2014-10-19T23:00:59"/>
        <d v="2016-04-03T20:48:00"/>
        <d v="2014-07-12T16:08:40"/>
        <d v="2016-12-04T16:02:4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5-05-06T19:06:13"/>
        <d v="2015-01-28T04:02:41"/>
        <d v="2013-12-06T13:31:00"/>
        <d v="2013-09-03T13:27:54"/>
        <d v="2014-12-18T17:07:23"/>
        <d v="2011-05-19T21:14:06"/>
        <d v="2015-03-04T17:20:13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1-27T21:13:54"/>
        <d v="2014-07-19T05:06:39"/>
        <d v="2015-10-09T21:10:20"/>
        <d v="2015-10-04T03:15:59"/>
        <d v="2016-04-12T10:47:14"/>
        <d v="2014-09-10T16:31:48"/>
        <d v="2016-06-04T03:40:24"/>
        <d v="2014-08-20T15:40:33"/>
        <d v="2015-06-30T09:32:39"/>
        <d v="2015-04-14T01:16:39"/>
        <d v="2014-10-24T00:29:53"/>
        <d v="2013-10-08T01:00:03"/>
        <d v="2014-01-13T17:49:11"/>
        <d v="2015-04-27T08:48:29"/>
        <d v="2011-05-09T17:31:01"/>
        <d v="2016-06-28T22:00:04"/>
        <d v="2014-02-01T22:29:05"/>
        <d v="2014-11-19T01:29:45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5-11-17T10:46:30"/>
        <d v="2015-08-30T18:57:33"/>
        <d v="2014-08-26T21:43:11"/>
        <d v="2016-12-03T21:29:28"/>
        <d v="2014-11-13T22:49:25"/>
        <d v="2015-08-24T20:34:24"/>
        <d v="2016-03-04T17:25:41"/>
        <d v="2015-01-29T20:17:35"/>
        <d v="2016-03-16T17:06:22"/>
        <d v="2014-05-21T01:12:08"/>
        <d v="2014-10-29T10:19:29"/>
        <d v="2015-05-27T16:00:58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11T00:47:28"/>
        <d v="2017-03-12T20:44:05"/>
        <d v="2017-03-02T01:43:10"/>
        <d v="2014-12-16T15:56:45"/>
        <d v="2015-02-28T20:52:30"/>
        <d v="2015-07-02T06:45:37"/>
        <d v="2015-01-17T03:21:13"/>
        <d v="2016-02-27T17:18:15"/>
        <d v="2014-07-21T13:31:54"/>
        <d v="2015-12-03T14:11:28"/>
        <d v="2014-08-01T15:30:34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5-04-08T00:52:36"/>
        <d v="2016-07-08T19:32:25"/>
        <d v="2015-10-09T20:40:33"/>
        <d v="2015-06-20T22:46:32"/>
        <d v="2014-09-02T20:59:02"/>
        <d v="2016-03-06T20:58:5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6-06-27T21:01:43"/>
        <d v="2016-12-01T15:53:27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01-02T08:32:15"/>
        <d v="2014-10-11T18:48:21"/>
        <d v="2015-05-31T03:06:42"/>
        <d v="2015-06-09T14:46:50"/>
        <d v="2016-06-08T23:15:33"/>
        <d v="2016-06-07T21:35:08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06-26T21:38:56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11-19T19:48:25"/>
        <d v="2016-05-25T17:27:49"/>
        <d v="2016-09-02T19:10:31"/>
        <d v="2016-07-26T14:34:36"/>
        <d v="2015-12-22T22:22:18"/>
        <d v="2015-03-31T02:25:39"/>
        <d v="2014-11-11T17:21:00"/>
        <d v="2015-04-02T22:02:16"/>
        <d v="2015-06-04T15:35:24"/>
        <d v="2016-01-08T16:58:00"/>
        <d v="2014-11-11T16:31:10"/>
        <d v="2015-09-21T12:45:33"/>
        <d v="2016-02-25T23:16:56"/>
        <d v="2015-02-28T17:19:25"/>
        <d v="2014-11-18T04:32:21"/>
        <d v="2015-03-25T01:39:31"/>
        <d v="2015-07-30T15:53:44"/>
        <d v="2015-01-13T20:14:20"/>
        <d v="2015-11-10T22:12:46"/>
        <d v="2015-09-01T19:02:22"/>
        <d v="2015-03-11T22:27:28"/>
        <d v="2015-07-10T04:30:03"/>
        <d v="2015-01-23T01:21:47"/>
        <d v="2014-10-15T01:37:23"/>
        <d v="2015-07-06T16:50:32"/>
        <d v="2016-06-07T15:02:20"/>
        <d v="2014-12-16T20:29:19"/>
        <d v="2015-06-24T15:40:52"/>
        <d v="2015-03-01T19:04:04"/>
        <d v="2015-07-09T15:33:37"/>
        <d v="2015-01-27T08:41:33"/>
        <d v="2015-09-15T20:22:38"/>
        <d v="2016-01-05T19:44:56"/>
        <d v="2015-04-13T16:18:51"/>
        <d v="2016-01-30T21:10:58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5-01-23T20:34:04"/>
        <d v="2014-09-11T00:41:35"/>
        <d v="2015-01-22T16:29:56"/>
        <d v="2015-02-09T17:23:56"/>
        <d v="2014-12-01T16:54:50"/>
        <d v="2014-09-27T21:25:08"/>
        <d v="2016-05-12T21:55:49"/>
        <d v="2016-02-12T07:38:53"/>
        <d v="2015-02-10T18:49:11"/>
        <d v="2016-12-30T21:06:06"/>
        <d v="2016-01-13T03:08:24"/>
        <d v="2016-04-29T02:23:33"/>
        <d v="2015-02-06T05:14:57"/>
        <d v="2015-06-25T04:27:54"/>
        <d v="2015-09-05T06:39:46"/>
        <d v="2015-11-30T14:46:10"/>
        <d v="2015-10-08T21:57:42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5-09-11T07:07:49"/>
        <d v="2015-02-23T19:25:49"/>
        <d v="2015-03-15T23:56:12"/>
        <d v="2014-08-03T09:21:17"/>
        <d v="2015-01-23T20:09:13"/>
        <d v="2015-02-17T19:15:30"/>
        <d v="2014-06-19T03:43:24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8-12T12:35:39"/>
        <d v="2016-03-11T15:36:29"/>
        <d v="2015-03-24T21:05:38"/>
        <d v="2016-08-02T15:59:54"/>
        <d v="2015-08-18T02:31:52"/>
        <d v="2017-01-09T21:40:35"/>
        <d v="2016-03-20T08:12:01"/>
        <d v="2014-07-17T19:55:03"/>
        <d v="2015-04-16T07:50:03"/>
        <d v="2015-10-17T15:04:58"/>
        <d v="2016-09-29T23:43:54"/>
        <d v="2015-01-15T18:28:00"/>
        <d v="2014-06-05T23:07:12"/>
        <d v="2015-11-25T07:55:36"/>
        <d v="2015-11-30T16:12:33"/>
        <d v="2015-02-07T16:13:46"/>
        <d v="2016-02-22T12:52:07"/>
        <d v="2016-01-13T21:45:24"/>
        <d v="2014-09-05T19:13:41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2-01-30T01:29:58"/>
        <d v="2012-05-15T23:42:48"/>
        <d v="2014-07-30T18:45:11"/>
        <d v="2012-05-15T15:33:17"/>
        <d v="2016-08-03T17:03:22"/>
        <d v="2015-03-05T19:10:37"/>
        <d v="2011-11-08T18:21:44"/>
        <d v="2012-07-27T21:37:03"/>
        <d v="2015-03-09T18:58:47"/>
        <d v="2013-12-12T21:36:41"/>
        <d v="2016-07-22T15:45:32"/>
        <d v="2016-09-26T10:36:23"/>
        <d v="2016-06-03T08:47:46"/>
        <d v="2012-12-04T01:31:33"/>
        <d v="2012-01-19T00:53:15"/>
        <d v="2013-04-09T13:54:44"/>
        <d v="2012-05-01T07:00:31"/>
        <d v="2011-07-12T16:01:58"/>
        <d v="2015-06-17T23:00:50"/>
        <d v="2012-02-28T14:45:23"/>
        <d v="2014-04-16T19:49:50"/>
        <d v="2014-02-16T16:55:30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6-12-05T13:06:20"/>
        <d v="2015-04-09T00:23:53"/>
        <d v="2015-04-29T15:34:19"/>
        <d v="2016-03-24T10:16:40"/>
        <d v="2014-08-07T00:10:11"/>
        <d v="2014-05-22T01:05:03"/>
        <d v="2015-04-17T17:11:59"/>
        <d v="2016-01-01T00:11:11"/>
        <d v="2015-06-10T00:54:07"/>
        <d v="2016-12-22T22:04:55"/>
        <d v="2015-08-17T08:41:44"/>
        <d v="2016-04-20T19:12:56"/>
        <d v="2015-09-10T14:10:48"/>
        <d v="2014-05-25T18:57:09"/>
        <d v="2014-07-11T16:12:03"/>
        <d v="2015-06-17T14:43:27"/>
        <d v="2016-09-14T22:55:21"/>
        <d v="2016-06-10T04:41:12"/>
        <d v="2016-09-05T19:50:54"/>
        <d v="2016-06-19T14:14:41"/>
        <d v="2014-04-17T04:32:45"/>
        <d v="2014-12-01T17:43:33"/>
        <d v="2014-12-29T19:37:11"/>
        <d v="2016-12-18T20:16:26"/>
        <d v="2016-04-05T03:04:53"/>
        <d v="2016-10-29T22:55:24"/>
        <d v="2015-05-04T14:46:35"/>
        <d v="2015-12-21T17:24:21"/>
        <d v="2015-07-07T21:44:12"/>
        <d v="2016-04-01T14:18:38"/>
        <d v="2016-01-01T21:40:37"/>
        <d v="2014-11-05T17:27:15"/>
        <d v="2015-02-12T01:50:01"/>
        <d v="2015-09-14T15:11:24"/>
        <d v="2014-12-12T10:15:24"/>
        <d v="2014-07-30T20:43:05"/>
        <d v="2014-07-11T17:49:52"/>
        <d v="2016-02-15T21:12:08"/>
        <d v="2014-08-18T17:08:24"/>
        <d v="2014-11-10T18:33:15"/>
        <d v="2014-06-21T13:19:52"/>
        <d v="2016-11-27T21:48:41"/>
        <d v="2015-09-11T15:30:58"/>
        <d v="2015-10-01T15:57:33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5-08T21:56:38"/>
        <d v="2016-07-16T12:44:52"/>
        <d v="2016-10-06T13:29:27"/>
        <d v="2015-04-03T15:34:53"/>
        <d v="2015-10-20T19:45:17"/>
        <d v="2014-08-21T19:16:13"/>
        <d v="2016-09-15T16:33:59"/>
        <d v="2015-09-08T19:00:21"/>
        <d v="2015-05-17T17:47:29"/>
        <d v="2016-04-04T23:00:50"/>
        <d v="2015-01-27T00:16:12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4-11-10T22:59:50"/>
        <d v="2016-03-31T08:59:00"/>
        <d v="2014-07-09T22:27:26"/>
        <d v="2015-08-29T06:35:34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6-02-27T00:26:02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2-19T06:29:20"/>
        <d v="2017-03-08T17:15:03"/>
        <d v="2017-03-06T18:04:48"/>
        <d v="2017-02-17T12:18:59"/>
        <d v="2017-03-02T12:55:07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06-17T18:07:49"/>
        <d v="2015-01-14T22:34:19"/>
        <d v="2015-01-06T23:14:16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4-01T08:59:32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4-12-02T16:48:55"/>
        <d v="2015-02-18T16:08:52"/>
        <d v="2016-08-08T16:15:06"/>
        <d v="2015-04-10T18:45:30"/>
        <d v="2015-10-20T19:35:27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4-08-07T05:09:04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6-02-03T23:19:28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6-01-03T14:58:48"/>
        <d v="2016-11-08T16:15:52"/>
        <d v="2015-05-30T19:39:06"/>
        <d v="2014-06-25T19:33:40"/>
        <d v="2017-01-21T00:26:39"/>
        <d v="2015-03-16T20:35:29"/>
        <d v="2017-01-27T13:05:58"/>
        <d v="2014-12-04T00:07:10"/>
        <d v="2015-06-16T18:12:24"/>
        <d v="2015-02-21T03:10:44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4-08-12T12:39:21"/>
        <d v="2014-07-23T15:57:03"/>
        <d v="2015-12-20T16:26:13"/>
        <d v="2016-10-14T09:17:40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2-15T04:02:44"/>
        <d v="2016-06-17T23:14:22"/>
        <d v="2015-08-17T16:07:19"/>
        <d v="2015-08-05T15:45:46"/>
        <d v="2016-06-13T15:09:20"/>
        <d v="2015-05-27T21:44:14"/>
        <d v="2014-10-03T09:36:19"/>
        <d v="2014-11-18T11:49:11"/>
        <d v="2014-10-28T14:05:37"/>
        <d v="2015-10-02T18:41:08"/>
        <d v="2015-04-15T19:14:28"/>
        <d v="2015-01-27T20:00:22"/>
        <d v="2016-09-02T03:25:44"/>
        <d v="2015-01-12T02:53:41"/>
        <d v="2016-03-10T16:51:20"/>
        <d v="2016-03-04T19:49:02"/>
        <d v="2015-08-27T18:58:10"/>
        <d v="2015-10-29T20:22:21"/>
        <d v="2016-05-23T23:25:54"/>
        <d v="2014-06-26T22:48:32"/>
        <d v="2014-08-29T18:55:56"/>
        <d v="2015-12-04T20:17:36"/>
        <d v="2014-04-16T21:23:30"/>
        <d v="2015-11-03T14:54:54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1-17T07:13:43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5-08-01T16:04:57"/>
        <d v="2015-05-27T05:42:16"/>
        <d v="2017-02-02T23:18:01"/>
        <d v="2014-05-06T22:31:40"/>
        <d v="2016-01-05T15:43:19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8-14T21:05:16"/>
        <d v="2014-10-16T16:33:48"/>
        <d v="2014-05-20T15:33:51"/>
        <d v="2016-06-13T22:23:59"/>
        <d v="2015-11-02T23:14:40"/>
        <d v="2016-03-17T01:27:24"/>
        <d v="2014-08-15T15:22:32"/>
        <d v="2014-05-20T16:40:56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4-06-22T18:35:11"/>
        <d v="2015-03-15T08:17:06"/>
        <d v="2015-10-06T13:16:15"/>
        <d v="2014-05-20T01:06:09"/>
        <d v="2016-11-21T17:03:14"/>
        <d v="2016-05-20T22:32:01"/>
        <d v="2015-02-06T13:57:05"/>
        <d v="2015-10-30T04:32:33"/>
        <d v="2015-12-15T18:16:56"/>
        <d v="2016-09-09T10:28:26"/>
        <d v="2015-02-23T14:29:35"/>
        <d v="2015-10-27T22:34:59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6-07-19T20:24:33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x v="0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x v="0"/>
    <n v="79"/>
    <x v="0"/>
    <x v="0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x v="0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x v="0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x v="0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x v="0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x v="0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x v="0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x v="0"/>
    <n v="12"/>
    <x v="0"/>
    <x v="0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x v="0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x v="0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x v="0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x v="0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x v="0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x v="0"/>
    <n v="41"/>
    <x v="0"/>
    <x v="0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x v="0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x v="0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x v="0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x v="0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x v="0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x v="0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x v="0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x v="0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x v="0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x v="0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x v="0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x v="0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x v="0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x v="0"/>
    <n v="71"/>
    <x v="0"/>
    <x v="0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x v="0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x v="0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x v="0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x v="0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x v="0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x v="0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x v="0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x v="0"/>
    <n v="44"/>
    <x v="0"/>
    <x v="0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x v="0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x v="0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x v="0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x v="0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x v="0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x v="0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x v="0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x v="0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x v="0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x v="0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x v="0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x v="0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x v="0"/>
    <n v="87"/>
    <x v="0"/>
    <x v="0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x v="0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x v="0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x v="0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x v="0"/>
    <n v="117"/>
    <x v="0"/>
    <x v="0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x v="0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x v="0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x v="0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x v="0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x v="0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x v="0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x v="1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x v="1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x v="1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x v="1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x v="1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x v="1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x v="0"/>
    <n v="26"/>
    <x v="0"/>
    <x v="1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x v="1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x v="1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x v="1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x v="1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x v="1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x v="1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x v="1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x v="1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x v="1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x v="1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x v="1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x v="1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x v="1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x v="1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x v="1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x v="1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x v="1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x v="1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x v="1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x v="1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x v="1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x v="1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x v="1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x v="0"/>
    <n v="16"/>
    <x v="0"/>
    <x v="1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x v="1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x v="1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x v="1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x v="1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x v="1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x v="1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x v="1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x v="1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x v="1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x v="1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x v="1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x v="1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x v="1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x v="0"/>
    <n v="10"/>
    <x v="0"/>
    <x v="1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x v="1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x v="0"/>
    <n v="27"/>
    <x v="0"/>
    <x v="1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x v="1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x v="1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x v="1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x v="1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x v="1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x v="1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x v="0"/>
    <n v="78"/>
    <x v="0"/>
    <x v="1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x v="1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x v="0"/>
    <n v="22"/>
    <x v="0"/>
    <x v="1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x v="1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x v="1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x v="1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x v="1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x v="2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x v="2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x v="2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x v="2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x v="2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x v="2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x v="0"/>
    <n v="6"/>
    <x v="1"/>
    <x v="2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x v="2"/>
    <n v="0"/>
    <e v="#DIV/0!"/>
    <x v="0"/>
    <x v="2"/>
  </r>
  <r>
    <x v="131"/>
    <x v="131"/>
    <s v="I"/>
    <n v="1200"/>
    <n v="0"/>
    <x v="1"/>
    <x v="0"/>
    <s v="USD"/>
    <n v="1467763200"/>
    <n v="1466453161"/>
    <x v="0"/>
    <n v="0"/>
    <x v="1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x v="2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x v="2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x v="0"/>
    <n v="0"/>
    <x v="1"/>
    <x v="2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x v="2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x v="2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x v="2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x v="2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x v="2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x v="2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x v="2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x v="2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x v="2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x v="2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x v="0"/>
    <n v="0"/>
    <x v="1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x v="2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x v="2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x v="2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x v="2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x v="0"/>
    <n v="2"/>
    <x v="1"/>
    <x v="2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x v="2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x v="2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x v="2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x v="2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x v="2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x v="2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x v="3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x v="3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x v="3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x v="3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x v="0"/>
    <n v="0"/>
    <x v="1"/>
    <x v="3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x v="3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x v="3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x v="3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x v="3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x v="3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x v="3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x v="3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x v="3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x v="3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x v="0"/>
    <n v="7"/>
    <x v="1"/>
    <x v="3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x v="3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x v="0"/>
    <n v="2"/>
    <x v="1"/>
    <x v="3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x v="3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x v="3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x v="3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x v="0"/>
    <n v="12"/>
    <x v="1"/>
    <x v="3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x v="3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x v="0"/>
    <n v="10"/>
    <x v="1"/>
    <x v="3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x v="3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x v="3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x v="3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x v="0"/>
    <n v="1"/>
    <x v="1"/>
    <x v="3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x v="3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x v="3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x v="3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x v="3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x v="3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x v="3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x v="3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x v="3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x v="3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x v="3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x v="3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x v="0"/>
    <n v="0"/>
    <x v="1"/>
    <x v="3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x v="3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x v="3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x v="3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x v="3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x v="3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x v="3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x v="3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x v="3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x v="3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x v="3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x v="3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x v="3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x v="3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x v="0"/>
    <n v="38"/>
    <x v="1"/>
    <x v="3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x v="3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x v="3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x v="3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x v="0"/>
    <n v="0"/>
    <x v="1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x v="3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x v="3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x v="3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x v="3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x v="0"/>
    <n v="0"/>
    <x v="1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x v="3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x v="3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x v="3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x v="3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x v="3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x v="0"/>
    <n v="1"/>
    <x v="1"/>
    <x v="3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x v="3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x v="3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x v="4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x v="4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x v="4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x v="4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x v="4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x v="4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x v="4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x v="4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x v="4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x v="4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x v="4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x v="4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x v="4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x v="4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x v="4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x v="1"/>
    <n v="188"/>
    <x v="0"/>
    <x v="4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x v="4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x v="4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x v="4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x v="4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x v="4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x v="4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x v="4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x v="4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x v="4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x v="4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x v="4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x v="4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x v="4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x v="4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x v="4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x v="4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x v="4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x v="4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x v="4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x v="4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x v="4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x v="4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x v="4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x v="4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x v="4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x v="4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x v="4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x v="1"/>
    <n v="202"/>
    <x v="0"/>
    <x v="4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x v="4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x v="4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x v="4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x v="1"/>
    <n v="290"/>
    <x v="0"/>
    <x v="4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x v="4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x v="4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x v="4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x v="4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x v="4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x v="4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x v="4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x v="4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x v="4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x v="4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x v="1"/>
    <n v="2436"/>
    <x v="0"/>
    <x v="4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x v="4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x v="4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x v="4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x v="4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x v="4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x v="4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x v="4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x v="1"/>
    <n v="80"/>
    <x v="0"/>
    <x v="4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x v="1"/>
    <n v="576"/>
    <x v="0"/>
    <x v="4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x v="4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x v="4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x v="4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x v="4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x v="4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x v="4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x v="4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x v="4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x v="4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x v="4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x v="4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x v="4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x v="4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x v="4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x v="4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x v="4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x v="4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x v="4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x v="4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x v="4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x v="4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x v="4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x v="4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x v="4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x v="4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x v="4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x v="4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x v="4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x v="4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x v="4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x v="4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x v="4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x v="4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x v="4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x v="1"/>
    <n v="325"/>
    <x v="0"/>
    <x v="4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x v="4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x v="4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x v="4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x v="4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x v="4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x v="4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x v="4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x v="4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x v="4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x v="4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x v="4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x v="4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x v="4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x v="4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x v="4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x v="4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x v="4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x v="4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x v="4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x v="4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x v="4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x v="4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x v="4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x v="4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x v="4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x v="4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x v="4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x v="4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x v="4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x v="0"/>
    <n v="9"/>
    <x v="0"/>
    <x v="4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x v="4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x v="4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x v="4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x v="4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x v="4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x v="4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x v="4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x v="4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x v="4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x v="4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x v="4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x v="4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x v="4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x v="4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x v="4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x v="4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x v="4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x v="4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x v="4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x v="4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x v="4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x v="4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x v="4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x v="4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x v="4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x v="4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x v="4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x v="4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x v="4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x v="4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x v="4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x v="4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x v="4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x v="4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x v="4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x v="4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x v="4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x v="4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x v="4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x v="4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x v="4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x v="4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x v="4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x v="4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x v="4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x v="4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x v="4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x v="5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x v="5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x v="5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x v="5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x v="5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x v="5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x v="5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x v="5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x v="0"/>
    <n v="13"/>
    <x v="1"/>
    <x v="5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x v="5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x v="5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x v="5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x v="5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x v="5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x v="5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x v="5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x v="5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x v="5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x v="5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x v="5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x v="5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x v="0"/>
    <n v="17"/>
    <x v="1"/>
    <x v="5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x v="5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x v="5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x v="5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x v="5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x v="5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x v="5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x v="5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x v="5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x v="5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x v="5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x v="5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x v="5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x v="5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x v="5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x v="5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x v="5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x v="5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x v="0"/>
    <n v="2"/>
    <x v="1"/>
    <x v="5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x v="5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x v="5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x v="5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x v="0"/>
    <n v="8"/>
    <x v="1"/>
    <x v="5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x v="5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x v="5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x v="5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x v="0"/>
    <n v="0"/>
    <x v="1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x v="5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x v="5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x v="5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x v="5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x v="5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x v="5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x v="0"/>
    <n v="124"/>
    <x v="1"/>
    <x v="5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x v="5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x v="5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x v="5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x v="5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x v="5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x v="5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x v="5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x v="5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x v="5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x v="5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x v="5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x v="5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x v="5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x v="0"/>
    <n v="0"/>
    <x v="1"/>
    <x v="5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x v="5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x v="5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x v="5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x v="5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x v="0"/>
    <n v="3"/>
    <x v="1"/>
    <x v="5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x v="5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x v="5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x v="5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x v="5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x v="5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x v="5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x v="5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x v="5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x v="5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x v="5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x v="5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x v="5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x v="5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x v="5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x v="5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x v="5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x v="5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x v="0"/>
    <n v="0"/>
    <x v="1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x v="5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x v="5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x v="6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x v="6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x v="6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x v="6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x v="6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x v="6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x v="6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x v="6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x v="0"/>
    <n v="30"/>
    <x v="0"/>
    <x v="6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x v="6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x v="6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x v="6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x v="6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x v="6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x v="6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x v="6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x v="6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x v="6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x v="6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x v="6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x v="7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x v="7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x v="7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x v="7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x v="7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x v="7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x v="7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x v="7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x v="7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x v="7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x v="7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x v="7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x v="7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x v="7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x v="7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x v="7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x v="0"/>
    <n v="1"/>
    <x v="1"/>
    <x v="7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x v="7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x v="7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x v="7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x v="7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x v="7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x v="7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x v="7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x v="7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x v="7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x v="7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x v="7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x v="7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x v="7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x v="7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x v="7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x v="7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x v="7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x v="0"/>
    <n v="7"/>
    <x v="1"/>
    <x v="7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x v="7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x v="7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x v="7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x v="7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x v="7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x v="0"/>
    <n v="0"/>
    <x v="1"/>
    <x v="7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x v="7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x v="7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x v="7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x v="0"/>
    <n v="1"/>
    <x v="1"/>
    <x v="7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x v="7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x v="7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x v="7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x v="7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x v="0"/>
    <n v="2"/>
    <x v="1"/>
    <x v="7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x v="7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x v="7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x v="7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x v="7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x v="7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x v="0"/>
    <n v="1"/>
    <x v="1"/>
    <x v="7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x v="7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x v="7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x v="7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x v="7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x v="0"/>
    <n v="8"/>
    <x v="1"/>
    <x v="7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x v="7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x v="7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x v="7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x v="7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x v="7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x v="0"/>
    <n v="0"/>
    <x v="1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x v="7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x v="7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x v="7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x v="7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x v="0"/>
    <n v="1"/>
    <x v="1"/>
    <x v="7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x v="7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x v="7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x v="7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x v="7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x v="7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x v="7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x v="7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x v="7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x v="7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x v="7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x v="7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x v="7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x v="0"/>
    <n v="1"/>
    <x v="1"/>
    <x v="7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x v="7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x v="7"/>
    <n v="0"/>
    <e v="#DIV/0!"/>
    <x v="2"/>
    <x v="7"/>
  </r>
  <r>
    <x v="638"/>
    <x v="638"/>
    <s v="O0"/>
    <n v="200000"/>
    <n v="18"/>
    <x v="1"/>
    <x v="12"/>
    <s v="EUR"/>
    <n v="1490447662"/>
    <n v="1485267262"/>
    <x v="0"/>
    <n v="6"/>
    <x v="1"/>
    <x v="7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x v="0"/>
    <n v="1"/>
    <x v="1"/>
    <x v="7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x v="8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x v="8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x v="8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x v="8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x v="8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x v="0"/>
    <n v="237"/>
    <x v="0"/>
    <x v="8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x v="8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x v="8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x v="0"/>
    <n v="27"/>
    <x v="0"/>
    <x v="8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x v="8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x v="8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x v="8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x v="8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x v="8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x v="8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x v="8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x v="8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x v="8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x v="8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x v="0"/>
    <n v="21"/>
    <x v="0"/>
    <x v="8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x v="8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x v="8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x v="8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x v="8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x v="8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x v="8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x v="8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x v="8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x v="8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x v="8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x v="8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x v="8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x v="8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x v="8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x v="0"/>
    <n v="2"/>
    <x v="1"/>
    <x v="8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x v="8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x v="8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x v="8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x v="8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x v="8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x v="8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x v="8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x v="8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x v="8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x v="0"/>
    <n v="135"/>
    <x v="1"/>
    <x v="8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x v="8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x v="8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x v="8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x v="8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x v="8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x v="8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x v="8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x v="8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x v="8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x v="8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x v="8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x v="0"/>
    <n v="1"/>
    <x v="1"/>
    <x v="8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x v="8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x v="8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x v="8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x v="8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x v="8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x v="8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x v="8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x v="8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x v="0"/>
    <n v="5"/>
    <x v="1"/>
    <x v="8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x v="8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x v="8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x v="8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x v="8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x v="8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x v="8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x v="8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x v="8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x v="8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x v="0"/>
    <n v="4"/>
    <x v="1"/>
    <x v="8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x v="8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x v="8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x v="9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x v="9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x v="9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x v="9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x v="9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x v="9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x v="9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x v="9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x v="9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x v="9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x v="0"/>
    <n v="265"/>
    <x v="0"/>
    <x v="9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x v="9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x v="9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x v="9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x v="9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x v="9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x v="9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x v="9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x v="9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x v="9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x v="9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x v="0"/>
    <n v="94"/>
    <x v="0"/>
    <x v="9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x v="9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x v="9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x v="9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x v="9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x v="0"/>
    <n v="97"/>
    <x v="0"/>
    <x v="9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x v="9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x v="9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x v="9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x v="9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x v="9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x v="9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x v="9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x v="9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x v="9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x v="9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x v="9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x v="9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x v="9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x v="10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x v="10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x v="10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x v="10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x v="10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x v="10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x v="10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x v="10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x v="10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x v="10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x v="10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x v="10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x v="10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x v="10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x v="10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x v="10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x v="10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x v="11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x v="11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x v="11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x v="11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x v="11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x v="11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x v="11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x v="11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x v="11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x v="11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x v="11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x v="11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x v="0"/>
    <n v="60"/>
    <x v="0"/>
    <x v="11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x v="11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x v="11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x v="11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x v="11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x v="11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x v="11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x v="11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x v="11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x v="11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x v="11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x v="11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x v="11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x v="11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x v="0"/>
    <n v="71"/>
    <x v="0"/>
    <x v="11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x v="0"/>
    <n v="57"/>
    <x v="0"/>
    <x v="11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x v="11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x v="11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x v="11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x v="11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x v="11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x v="0"/>
    <n v="96"/>
    <x v="0"/>
    <x v="11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x v="11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x v="0"/>
    <n v="43"/>
    <x v="0"/>
    <x v="11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x v="11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x v="11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x v="11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x v="0"/>
    <n v="14"/>
    <x v="0"/>
    <x v="11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x v="11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x v="11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x v="11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x v="11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x v="11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x v="11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x v="11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x v="11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x v="11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x v="11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x v="11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x v="11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x v="11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x v="0"/>
    <n v="41"/>
    <x v="0"/>
    <x v="11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x v="11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x v="11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x v="0"/>
    <n v="46"/>
    <x v="0"/>
    <x v="11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x v="11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x v="11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x v="11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x v="12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x v="12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x v="12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x v="12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x v="12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x v="12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x v="12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x v="0"/>
    <n v="1"/>
    <x v="0"/>
    <x v="12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x v="12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x v="12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x v="12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x v="12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x v="12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x v="12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x v="12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x v="12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x v="12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x v="12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x v="12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x v="12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x v="13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x v="13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x v="13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x v="13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x v="13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x v="13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x v="13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x v="13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x v="13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x v="13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x v="13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x v="13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x v="13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x v="13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x v="13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x v="13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x v="0"/>
    <n v="45"/>
    <x v="1"/>
    <x v="13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x v="13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x v="13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x v="13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x v="14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x v="14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x v="14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x v="14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x v="14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x v="14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x v="14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x v="14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x v="14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x v="14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x v="14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x v="14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x v="14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x v="14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x v="14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x v="14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x v="14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x v="14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x v="14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x v="13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x v="13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x v="13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x v="13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x v="13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x v="0"/>
    <n v="0"/>
    <x v="1"/>
    <x v="13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x v="13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x v="13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x v="13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x v="13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x v="13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x v="13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x v="13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x v="13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x v="13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x v="13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x v="0"/>
    <n v="1"/>
    <x v="1"/>
    <x v="13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x v="13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x v="13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x v="13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x v="13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x v="13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x v="13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x v="0"/>
    <n v="0"/>
    <x v="1"/>
    <x v="13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x v="13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x v="13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x v="13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x v="13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x v="13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x v="13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x v="13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x v="13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x v="13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x v="13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x v="13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x v="8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x v="8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x v="8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x v="8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x v="8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x v="8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x v="8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x v="8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x v="8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x v="8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x v="8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x v="0"/>
    <n v="121"/>
    <x v="1"/>
    <x v="8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x v="0"/>
    <n v="196"/>
    <x v="1"/>
    <x v="8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x v="8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x v="8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x v="8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x v="8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x v="0"/>
    <n v="7"/>
    <x v="1"/>
    <x v="8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x v="8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x v="8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x v="8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x v="8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x v="8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x v="0"/>
    <n v="9"/>
    <x v="1"/>
    <x v="8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x v="8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x v="8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x v="8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x v="8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x v="8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x v="0"/>
    <n v="11"/>
    <x v="1"/>
    <x v="8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x v="8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x v="8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x v="8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x v="8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x v="8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x v="8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x v="8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x v="8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x v="8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x v="8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x v="8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x v="8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x v="8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x v="8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x v="8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x v="8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x v="8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x v="8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x v="8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x v="0"/>
    <n v="32"/>
    <x v="1"/>
    <x v="8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x v="8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x v="8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x v="8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x v="8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x v="8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x v="8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x v="8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x v="8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x v="8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x v="8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x v="8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x v="8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x v="8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x v="8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x v="8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x v="8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x v="8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x v="8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x v="8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x v="8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x v="8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x v="8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x v="8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x v="8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x v="0"/>
    <n v="16"/>
    <x v="1"/>
    <x v="8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x v="8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x v="8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x v="8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x v="8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x v="8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x v="15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x v="15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x v="1"/>
    <n v="74"/>
    <x v="0"/>
    <x v="15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x v="15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x v="15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x v="15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x v="15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x v="15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x v="15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x v="15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x v="0"/>
    <n v="159"/>
    <x v="0"/>
    <x v="15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x v="15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x v="0"/>
    <n v="96"/>
    <x v="0"/>
    <x v="15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x v="15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x v="15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x v="15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x v="15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x v="15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x v="15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x v="15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x v="16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x v="16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x v="16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x v="16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x v="16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x v="16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x v="16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x v="16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x v="0"/>
    <n v="0"/>
    <x v="1"/>
    <x v="16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x v="0"/>
    <n v="0"/>
    <x v="1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x v="16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x v="16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x v="16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x v="16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x v="0"/>
    <n v="0"/>
    <x v="1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x v="16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x v="16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x v="0"/>
    <n v="4"/>
    <x v="1"/>
    <x v="16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x v="17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x v="17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x v="17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x v="17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x v="17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x v="17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x v="17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x v="17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x v="17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x v="17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x v="0"/>
    <n v="3"/>
    <x v="1"/>
    <x v="17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x v="17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x v="17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x v="17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x v="17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x v="17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x v="17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x v="17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x v="17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x v="0"/>
    <n v="0"/>
    <x v="1"/>
    <x v="17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x v="17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x v="0"/>
    <n v="2"/>
    <x v="1"/>
    <x v="17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x v="17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x v="17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x v="0"/>
    <n v="49"/>
    <x v="1"/>
    <x v="17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x v="17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x v="17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x v="17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x v="17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x v="17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x v="17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x v="17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x v="17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x v="17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x v="17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x v="17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x v="17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x v="17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x v="17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x v="17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x v="17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x v="17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x v="17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x v="17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x v="17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x v="17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x v="17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x v="17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x v="17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x v="17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x v="17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x v="17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x v="17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x v="17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x v="17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x v="17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x v="17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x v="18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x v="18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x v="18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x v="18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x v="0"/>
    <n v="1"/>
    <x v="1"/>
    <x v="18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x v="18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x v="18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x v="18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x v="18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x v="18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x v="18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x v="18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x v="18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x v="18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x v="18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x v="18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x v="18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x v="0"/>
    <n v="0"/>
    <x v="1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x v="18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x v="19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x v="19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x v="19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x v="19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x v="19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x v="0"/>
    <n v="2"/>
    <x v="1"/>
    <x v="19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x v="0"/>
    <n v="6"/>
    <x v="1"/>
    <x v="19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x v="19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x v="0"/>
    <n v="15"/>
    <x v="1"/>
    <x v="19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x v="0"/>
    <n v="1"/>
    <x v="1"/>
    <x v="19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x v="19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x v="19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x v="19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x v="19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x v="19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x v="19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x v="19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x v="19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x v="19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x v="19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x v="19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x v="19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x v="19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x v="19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x v="0"/>
    <n v="0"/>
    <x v="1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x v="19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x v="19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x v="19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x v="19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x v="19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x v="19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x v="19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x v="0"/>
    <n v="3"/>
    <x v="1"/>
    <x v="19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x v="19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x v="19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x v="20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x v="20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x v="20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x v="20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x v="20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x v="20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x v="20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x v="20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x v="20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x v="20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x v="20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x v="20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x v="20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x v="20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x v="20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x v="20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x v="20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x v="20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x v="20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x v="20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x v="20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x v="20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x v="20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x v="0"/>
    <n v="141"/>
    <x v="0"/>
    <x v="20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x v="20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x v="20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x v="0"/>
    <n v="103"/>
    <x v="0"/>
    <x v="20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x v="20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x v="20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x v="20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x v="20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x v="20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x v="0"/>
    <n v="222"/>
    <x v="0"/>
    <x v="20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x v="20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x v="20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x v="20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x v="20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x v="20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x v="0"/>
    <n v="138"/>
    <x v="0"/>
    <x v="20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x v="20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x v="0"/>
    <n v="18"/>
    <x v="1"/>
    <x v="21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x v="21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x v="21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x v="21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x v="21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x v="21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x v="21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x v="21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x v="21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x v="0"/>
    <n v="0"/>
    <x v="1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x v="21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x v="0"/>
    <n v="0"/>
    <x v="1"/>
    <x v="21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x v="21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x v="21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x v="21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x v="21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x v="11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x v="11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x v="11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x v="1"/>
    <n v="50"/>
    <x v="0"/>
    <x v="11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x v="11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x v="11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x v="11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x v="11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x v="11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x v="11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x v="11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x v="11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x v="11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x v="11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x v="11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x v="11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x v="11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x v="11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x v="11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x v="1"/>
    <n v="41"/>
    <x v="0"/>
    <x v="11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x v="11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x v="11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x v="11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x v="11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x v="11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x v="11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x v="11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x v="11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x v="11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x v="11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x v="11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x v="11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x v="1"/>
    <n v="68"/>
    <x v="0"/>
    <x v="11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x v="11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x v="11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x v="11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x v="11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x v="11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x v="11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x v="11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x v="6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x v="6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x v="6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x v="6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x v="6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x v="6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x v="0"/>
    <n v="86"/>
    <x v="0"/>
    <x v="6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x v="6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x v="6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x v="6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x v="6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x v="6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x v="6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x v="6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x v="6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x v="6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x v="6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x v="6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x v="6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x v="0"/>
    <n v="108"/>
    <x v="0"/>
    <x v="6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x v="8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x v="8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x v="8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x v="0"/>
    <n v="45"/>
    <x v="1"/>
    <x v="8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x v="0"/>
    <n v="38"/>
    <x v="1"/>
    <x v="8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x v="8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x v="8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x v="8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x v="8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x v="8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x v="8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x v="8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x v="8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x v="8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x v="8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x v="8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x v="8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x v="8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x v="8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x v="8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x v="8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x v="8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x v="8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x v="8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x v="8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x v="8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x v="8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x v="8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x v="8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x v="8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x v="8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x v="8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x v="8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x v="8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x v="0"/>
    <n v="37"/>
    <x v="1"/>
    <x v="8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x v="8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x v="8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x v="8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x v="9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x v="9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x v="9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x v="9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x v="9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x v="9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x v="9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x v="9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x v="9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x v="9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x v="9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x v="9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x v="9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x v="9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x v="9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x v="9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x v="9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x v="9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x v="9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x v="9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x v="11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x v="11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x v="0"/>
    <n v="147"/>
    <x v="0"/>
    <x v="11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x v="11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x v="11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x v="11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x v="0"/>
    <n v="20"/>
    <x v="0"/>
    <x v="11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x v="11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x v="0"/>
    <n v="16"/>
    <x v="0"/>
    <x v="11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x v="11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x v="11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x v="11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x v="0"/>
    <n v="168"/>
    <x v="0"/>
    <x v="11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x v="11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x v="0"/>
    <n v="133"/>
    <x v="0"/>
    <x v="11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x v="0"/>
    <n v="151"/>
    <x v="0"/>
    <x v="11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x v="11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x v="11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x v="11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x v="11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x v="11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x v="11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x v="0"/>
    <n v="14"/>
    <x v="0"/>
    <x v="11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x v="11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x v="11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x v="11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x v="11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x v="11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x v="11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x v="0"/>
    <n v="52"/>
    <x v="0"/>
    <x v="11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x v="11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x v="0"/>
    <n v="82"/>
    <x v="0"/>
    <x v="11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x v="11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x v="11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x v="11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x v="11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x v="11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x v="11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x v="11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x v="11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x v="22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x v="1"/>
    <n v="17"/>
    <x v="1"/>
    <x v="22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x v="0"/>
    <n v="3"/>
    <x v="1"/>
    <x v="22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x v="22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x v="22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x v="22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x v="22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x v="22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x v="22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x v="22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x v="22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x v="22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x v="22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x v="22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x v="0"/>
    <n v="3"/>
    <x v="1"/>
    <x v="22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x v="22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x v="22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x v="22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x v="22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x v="22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x v="22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x v="22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x v="22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x v="22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x v="22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x v="22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x v="22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x v="22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x v="22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x v="22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x v="22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x v="22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x v="22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x v="22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x v="22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x v="22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x v="0"/>
    <n v="3"/>
    <x v="1"/>
    <x v="22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x v="22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x v="22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x v="22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x v="22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x v="0"/>
    <n v="3"/>
    <x v="1"/>
    <x v="22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x v="0"/>
    <n v="0"/>
    <x v="1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x v="22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x v="22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x v="22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x v="23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x v="23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x v="23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x v="1"/>
    <n v="234"/>
    <x v="0"/>
    <x v="23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x v="23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x v="23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x v="23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x v="23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x v="23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x v="23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x v="23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x v="23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x v="1"/>
    <n v="47"/>
    <x v="0"/>
    <x v="23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x v="23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x v="23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x v="23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x v="23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x v="23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x v="23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x v="23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x v="10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x v="10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x v="10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x v="0"/>
    <n v="0"/>
    <x v="1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x v="10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x v="10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x v="10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x v="10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x v="10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x v="10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x v="10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x v="10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x v="0"/>
    <n v="0"/>
    <x v="1"/>
    <x v="10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x v="10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x v="10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x v="10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x v="10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x v="20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x v="20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x v="20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x v="20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x v="20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x v="20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x v="20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x v="20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x v="20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x v="20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x v="20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x v="20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x v="20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x v="20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x v="20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x v="20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x v="20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x v="1"/>
    <n v="236"/>
    <x v="0"/>
    <x v="20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x v="20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x v="20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x v="20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x v="20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x v="20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x v="20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x v="20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x v="20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x v="20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x v="1"/>
    <n v="160"/>
    <x v="0"/>
    <x v="20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x v="20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x v="20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x v="20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x v="20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x v="20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x v="20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x v="20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x v="20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x v="20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x v="20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x v="20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x v="20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x v="24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x v="24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x v="24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x v="24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x v="24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x v="24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x v="24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x v="24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x v="24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x v="24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x v="24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x v="24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x v="24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x v="24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x v="24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x v="24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x v="24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x v="24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x v="25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x v="25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x v="25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x v="25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x v="25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x v="25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x v="25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x v="0"/>
    <n v="0"/>
    <x v="1"/>
    <x v="25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x v="0"/>
    <n v="52"/>
    <x v="1"/>
    <x v="25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x v="25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x v="25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x v="25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x v="25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x v="25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x v="25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x v="25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x v="25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x v="25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x v="25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x v="26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x v="0"/>
    <n v="3"/>
    <x v="1"/>
    <x v="26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x v="26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x v="26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x v="0"/>
    <n v="0"/>
    <x v="1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x v="26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x v="0"/>
    <n v="0"/>
    <x v="1"/>
    <x v="26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x v="26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x v="0"/>
    <n v="2"/>
    <x v="1"/>
    <x v="26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x v="26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x v="26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x v="26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x v="26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x v="26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x v="26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x v="26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x v="26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x v="11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x v="11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x v="11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x v="11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x v="11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x v="11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x v="11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x v="11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x v="11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x v="0"/>
    <n v="112"/>
    <x v="0"/>
    <x v="11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x v="0"/>
    <n v="27"/>
    <x v="0"/>
    <x v="11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x v="11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x v="11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x v="11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x v="11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x v="11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x v="11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x v="11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x v="11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x v="0"/>
    <n v="17"/>
    <x v="0"/>
    <x v="11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x v="11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x v="11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x v="11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x v="11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x v="11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x v="11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x v="11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x v="0"/>
    <n v="88"/>
    <x v="0"/>
    <x v="11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x v="0"/>
    <n v="82"/>
    <x v="0"/>
    <x v="11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x v="11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x v="11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x v="11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x v="11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x v="11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x v="11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x v="11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x v="11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x v="0"/>
    <n v="27"/>
    <x v="0"/>
    <x v="11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x v="11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x v="11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x v="0"/>
    <n v="26"/>
    <x v="0"/>
    <x v="27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x v="27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x v="27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x v="27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x v="27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x v="27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x v="27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x v="27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x v="27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x v="27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x v="27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x v="27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x v="27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x v="27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x v="27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x v="27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x v="27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x v="27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x v="27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x v="27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x v="27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x v="27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x v="27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x v="27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x v="27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x v="27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x v="27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x v="27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x v="27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x v="27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x v="27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x v="27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x v="27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x v="27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x v="27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x v="27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x v="27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x v="27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x v="27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x v="0"/>
    <n v="25"/>
    <x v="0"/>
    <x v="27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x v="28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x v="28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x v="28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x v="0"/>
    <n v="101"/>
    <x v="1"/>
    <x v="28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x v="28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x v="28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x v="28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x v="28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x v="0"/>
    <n v="14"/>
    <x v="1"/>
    <x v="28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x v="28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x v="28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x v="28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x v="28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x v="28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x v="28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x v="28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x v="28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x v="28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x v="28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x v="28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x v="0"/>
    <n v="1"/>
    <x v="1"/>
    <x v="28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x v="28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x v="28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x v="28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x v="28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x v="28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x v="0"/>
    <n v="1"/>
    <x v="1"/>
    <x v="28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x v="28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x v="28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x v="28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x v="28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x v="28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x v="28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x v="0"/>
    <n v="2"/>
    <x v="1"/>
    <x v="28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x v="28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x v="28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x v="28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x v="28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x v="28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x v="28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x v="28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x v="28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x v="28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x v="28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x v="28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x v="0"/>
    <n v="0"/>
    <x v="1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x v="28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x v="28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x v="28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x v="28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x v="28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x v="28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x v="28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x v="28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x v="28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x v="0"/>
    <n v="52"/>
    <x v="0"/>
    <x v="20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x v="20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x v="20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x v="20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x v="20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x v="20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x v="20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x v="20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x v="20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x v="20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x v="20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x v="20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x v="20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x v="20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x v="20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x v="20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x v="20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x v="20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x v="0"/>
    <n v="49"/>
    <x v="0"/>
    <x v="20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x v="20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x v="0"/>
    <n v="3"/>
    <x v="0"/>
    <x v="20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x v="0"/>
    <n v="25"/>
    <x v="0"/>
    <x v="20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x v="20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x v="20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x v="20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x v="1"/>
    <n v="0"/>
    <x v="1"/>
    <x v="20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x v="20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x v="20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x v="20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x v="20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x v="20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x v="20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x v="20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x v="20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x v="20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x v="20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x v="20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x v="20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x v="20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x v="20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x v="20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x v="20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x v="20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x v="20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x v="20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x v="20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x v="20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x v="20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x v="20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x v="20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x v="20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x v="20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x v="20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x v="20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x v="20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x v="20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x v="20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x v="20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x v="1"/>
    <n v="6"/>
    <x v="1"/>
    <x v="20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x v="20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x v="20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x v="20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x v="20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x v="20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x v="20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x v="20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x v="1"/>
    <n v="8"/>
    <x v="1"/>
    <x v="20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x v="20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x v="20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x v="20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x v="20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x v="20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x v="20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x v="20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x v="20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x v="20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x v="20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x v="20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x v="20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x v="11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x v="0"/>
    <n v="11"/>
    <x v="0"/>
    <x v="11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x v="11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x v="0"/>
    <n v="40"/>
    <x v="0"/>
    <x v="11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x v="11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x v="0"/>
    <n v="38"/>
    <x v="0"/>
    <x v="11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x v="11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x v="11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x v="11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x v="11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x v="11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x v="11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x v="11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x v="0"/>
    <n v="90"/>
    <x v="0"/>
    <x v="11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x v="11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x v="0"/>
    <n v="55"/>
    <x v="0"/>
    <x v="11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x v="11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x v="11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x v="11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x v="11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x v="11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x v="11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x v="11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x v="11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x v="11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x v="11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x v="11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x v="11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x v="11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x v="11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x v="11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x v="11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x v="11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x v="11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x v="11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x v="11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x v="11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x v="11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x v="0"/>
    <n v="56"/>
    <x v="0"/>
    <x v="11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x v="11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x v="18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x v="18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x v="18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x v="18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x v="18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x v="18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x v="18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x v="18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x v="18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x v="18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x v="18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x v="18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x v="18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x v="18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x v="18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x v="0"/>
    <n v="24"/>
    <x v="1"/>
    <x v="18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x v="14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x v="14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x v="14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x v="14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x v="14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x v="14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x v="14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x v="14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x v="14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x v="14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x v="14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x v="14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x v="14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x v="0"/>
    <n v="20"/>
    <x v="0"/>
    <x v="14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x v="14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x v="14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x v="14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x v="14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x v="14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x v="14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x v="29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x v="29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x v="29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x v="29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x v="29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x v="29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x v="29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x v="29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x v="29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x v="29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x v="29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x v="29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x v="0"/>
    <n v="26"/>
    <x v="1"/>
    <x v="29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x v="29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x v="29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x v="0"/>
    <n v="6"/>
    <x v="1"/>
    <x v="29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x v="0"/>
    <n v="70"/>
    <x v="1"/>
    <x v="29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x v="29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x v="29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x v="29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x v="0"/>
    <n v="38"/>
    <x v="0"/>
    <x v="14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x v="14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x v="14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x v="14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x v="14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x v="14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x v="0"/>
    <n v="11"/>
    <x v="0"/>
    <x v="14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x v="0"/>
    <n v="34"/>
    <x v="0"/>
    <x v="14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x v="14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x v="14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x v="14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x v="14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x v="14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x v="14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x v="14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x v="14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x v="14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x v="14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x v="14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x v="14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x v="30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x v="30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x v="30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x v="30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x v="30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x v="30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x v="30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x v="1"/>
    <n v="4245"/>
    <x v="0"/>
    <x v="30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x v="30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x v="30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x v="30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x v="30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x v="30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x v="1"/>
    <n v="415"/>
    <x v="0"/>
    <x v="30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x v="30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x v="30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x v="1"/>
    <n v="660"/>
    <x v="0"/>
    <x v="30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x v="30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x v="30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x v="30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x v="30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x v="30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x v="30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x v="30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x v="30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x v="30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x v="30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x v="30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x v="30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x v="30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x v="30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x v="30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x v="30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x v="30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x v="30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x v="1"/>
    <n v="473"/>
    <x v="0"/>
    <x v="30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x v="30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x v="30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x v="30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x v="1"/>
    <n v="1945"/>
    <x v="0"/>
    <x v="30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x v="31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x v="31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x v="31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x v="31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x v="31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x v="0"/>
    <n v="28"/>
    <x v="1"/>
    <x v="31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x v="0"/>
    <n v="1"/>
    <x v="1"/>
    <x v="31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x v="31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x v="31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x v="31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x v="0"/>
    <n v="2"/>
    <x v="1"/>
    <x v="31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x v="31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x v="31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x v="31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x v="31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x v="30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x v="30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x v="30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x v="30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x v="30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x v="30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x v="30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x v="30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x v="30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x v="30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x v="30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x v="30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x v="30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x v="30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x v="30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x v="1"/>
    <n v="479"/>
    <x v="0"/>
    <x v="30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x v="30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x v="30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x v="30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x v="30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x v="30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x v="30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x v="30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x v="30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x v="30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x v="1"/>
    <n v="454"/>
    <x v="0"/>
    <x v="30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x v="30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x v="1"/>
    <n v="79"/>
    <x v="0"/>
    <x v="30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x v="30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x v="30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x v="30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x v="30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x v="30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x v="30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x v="30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x v="30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x v="30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x v="30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x v="30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x v="1"/>
    <n v="271"/>
    <x v="0"/>
    <x v="30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x v="30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x v="30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x v="30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x v="30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x v="30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x v="30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x v="30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x v="30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x v="0"/>
    <n v="742"/>
    <x v="0"/>
    <x v="30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x v="30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x v="30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x v="30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x v="30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x v="30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x v="30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x v="30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x v="30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x v="0"/>
    <n v="410"/>
    <x v="0"/>
    <x v="30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x v="30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x v="30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x v="30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x v="30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x v="30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x v="30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x v="30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x v="30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x v="30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x v="30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x v="30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x v="30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x v="30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x v="30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x v="30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x v="0"/>
    <n v="3"/>
    <x v="0"/>
    <x v="30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x v="30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x v="30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x v="30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x v="30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x v="30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x v="30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x v="14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x v="14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x v="14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x v="14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x v="14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x v="14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x v="14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x v="14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x v="14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x v="14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x v="14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x v="14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x v="14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x v="14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x v="14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x v="14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x v="14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x v="14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x v="0"/>
    <n v="63"/>
    <x v="0"/>
    <x v="14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x v="14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x v="14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x v="14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x v="0"/>
    <n v="115"/>
    <x v="0"/>
    <x v="14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x v="14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x v="14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x v="14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x v="14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x v="14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x v="14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x v="0"/>
    <n v="38"/>
    <x v="0"/>
    <x v="14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x v="14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x v="14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x v="0"/>
    <n v="107"/>
    <x v="0"/>
    <x v="14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x v="14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x v="14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x v="14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x v="14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x v="0"/>
    <n v="17"/>
    <x v="0"/>
    <x v="14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x v="14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x v="14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x v="17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x v="17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x v="17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x v="17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x v="17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x v="17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x v="0"/>
    <n v="236"/>
    <x v="1"/>
    <x v="17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x v="17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x v="17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x v="0"/>
    <n v="4"/>
    <x v="1"/>
    <x v="17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x v="17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x v="17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x v="17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x v="17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x v="17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x v="17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x v="17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x v="17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x v="17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x v="17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x v="17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x v="17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x v="17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x v="17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x v="17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x v="0"/>
    <n v="55"/>
    <x v="1"/>
    <x v="17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x v="17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x v="17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x v="0"/>
    <n v="4"/>
    <x v="1"/>
    <x v="17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x v="17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x v="17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x v="17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x v="0"/>
    <n v="2"/>
    <x v="1"/>
    <x v="17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x v="17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x v="17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x v="0"/>
    <n v="57"/>
    <x v="1"/>
    <x v="17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x v="17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x v="17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x v="17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x v="0"/>
    <n v="13"/>
    <x v="0"/>
    <x v="11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x v="11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x v="11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x v="0"/>
    <n v="83"/>
    <x v="0"/>
    <x v="11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x v="11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x v="11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x v="0"/>
    <n v="8"/>
    <x v="0"/>
    <x v="11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x v="11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x v="11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x v="11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x v="11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x v="11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x v="11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x v="11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x v="11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x v="11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x v="11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x v="11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x v="11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x v="11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x v="32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x v="32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x v="32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x v="32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x v="32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x v="32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x v="32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x v="32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x v="32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x v="32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x v="32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x v="32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x v="32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x v="32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x v="0"/>
    <n v="115"/>
    <x v="0"/>
    <x v="32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x v="0"/>
    <n v="234"/>
    <x v="0"/>
    <x v="32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x v="32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x v="32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x v="1"/>
    <n v="251"/>
    <x v="0"/>
    <x v="32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x v="32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x v="15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x v="15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x v="15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x v="15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x v="15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x v="15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x v="15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x v="15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x v="15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x v="15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x v="15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x v="15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x v="15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x v="15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x v="0"/>
    <n v="33"/>
    <x v="0"/>
    <x v="15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x v="15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x v="15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x v="15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x v="15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x v="15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x v="32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x v="32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x v="32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x v="32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x v="32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x v="32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x v="32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x v="32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x v="32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x v="32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x v="32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x v="32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x v="32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x v="32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x v="32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x v="32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x v="32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x v="0"/>
    <n v="79"/>
    <x v="0"/>
    <x v="32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x v="32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x v="32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x v="32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x v="32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x v="32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x v="32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x v="32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x v="32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x v="32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x v="32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x v="32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x v="32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x v="32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x v="32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x v="32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x v="32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x v="0"/>
    <n v="271"/>
    <x v="0"/>
    <x v="32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x v="32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x v="32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x v="0"/>
    <n v="205"/>
    <x v="0"/>
    <x v="32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x v="32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x v="32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x v="32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x v="32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x v="32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x v="32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x v="32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x v="32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x v="32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x v="32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x v="32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x v="32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x v="32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x v="32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x v="32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x v="32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x v="32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x v="32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x v="32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x v="32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x v="32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x v="32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x v="11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x v="11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x v="11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x v="0"/>
    <n v="59"/>
    <x v="0"/>
    <x v="11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x v="11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x v="11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x v="11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x v="11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x v="11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x v="11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x v="11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x v="11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x v="0"/>
    <n v="27"/>
    <x v="0"/>
    <x v="11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x v="11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x v="11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x v="11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x v="0"/>
    <n v="19"/>
    <x v="0"/>
    <x v="11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x v="11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x v="11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x v="11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x v="14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x v="14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x v="14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x v="14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x v="14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x v="14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x v="14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x v="14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x v="14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x v="14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x v="14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x v="14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x v="1"/>
    <n v="157"/>
    <x v="0"/>
    <x v="14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x v="14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x v="14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x v="14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x v="14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x v="14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x v="14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x v="14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x v="33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x v="33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x v="33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x v="33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x v="33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x v="33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x v="33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x v="33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x v="33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x v="33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x v="33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x v="33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x v="33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x v="33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x v="33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x v="33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x v="33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x v="33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x v="33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x v="33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x v="7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x v="7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x v="7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x v="7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x v="7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x v="7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x v="7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x v="7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x v="0"/>
    <n v="7"/>
    <x v="1"/>
    <x v="7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x v="7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x v="7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x v="7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x v="0"/>
    <n v="0"/>
    <x v="1"/>
    <x v="7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x v="7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x v="7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x v="7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x v="7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x v="7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x v="7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x v="7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x v="7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x v="7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x v="7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x v="7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x v="7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x v="7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x v="0"/>
    <n v="1"/>
    <x v="1"/>
    <x v="7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x v="7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x v="7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x v="7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x v="7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x v="7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x v="7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x v="7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x v="7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x v="7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x v="7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x v="7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x v="7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x v="7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x v="7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x v="7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x v="7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x v="0"/>
    <n v="1"/>
    <x v="1"/>
    <x v="7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x v="7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x v="7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x v="7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x v="7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x v="19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x v="0"/>
    <n v="1"/>
    <x v="1"/>
    <x v="19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x v="19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x v="19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x v="19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x v="19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x v="19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x v="19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x v="19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x v="19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x v="19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x v="19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x v="19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x v="19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x v="19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x v="19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x v="0"/>
    <n v="5"/>
    <x v="1"/>
    <x v="19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x v="19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x v="19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x v="0"/>
    <n v="1"/>
    <x v="1"/>
    <x v="19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x v="0"/>
    <n v="1"/>
    <x v="1"/>
    <x v="19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x v="19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x v="0"/>
    <n v="9"/>
    <x v="1"/>
    <x v="19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x v="19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x v="19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x v="0"/>
    <n v="1"/>
    <x v="1"/>
    <x v="19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x v="0"/>
    <n v="1"/>
    <x v="1"/>
    <x v="19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x v="19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x v="19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x v="0"/>
    <n v="2"/>
    <x v="1"/>
    <x v="19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x v="19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x v="19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x v="19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x v="19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x v="19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x v="19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x v="19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x v="0"/>
    <n v="2"/>
    <x v="1"/>
    <x v="19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x v="0"/>
    <n v="109"/>
    <x v="0"/>
    <x v="33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x v="33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x v="33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x v="33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x v="33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x v="33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x v="33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x v="33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x v="33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x v="33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x v="33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x v="33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x v="33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x v="33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x v="33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x v="33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x v="33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x v="33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x v="33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x v="33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x v="14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x v="14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x v="0"/>
    <n v="75"/>
    <x v="0"/>
    <x v="14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x v="14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x v="14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x v="14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x v="14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x v="14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x v="14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x v="14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x v="14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x v="14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x v="14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x v="14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x v="14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x v="14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x v="14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x v="14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x v="14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x v="14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x v="14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x v="14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x v="14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x v="14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x v="14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x v="14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x v="14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x v="14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x v="14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x v="14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x v="14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x v="0"/>
    <n v="27"/>
    <x v="0"/>
    <x v="14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x v="14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x v="14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x v="14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x v="14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x v="14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x v="14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x v="14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x v="14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x v="34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x v="34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x v="34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x v="34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x v="0"/>
    <n v="0"/>
    <x v="1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x v="34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x v="34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x v="34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x v="34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x v="34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x v="34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x v="34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x v="34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x v="35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x v="35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x v="35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x v="35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x v="35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x v="35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x v="35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x v="35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x v="0"/>
    <n v="76"/>
    <x v="0"/>
    <x v="35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x v="35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x v="35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x v="35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x v="35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x v="35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x v="0"/>
    <n v="78"/>
    <x v="0"/>
    <x v="35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x v="35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x v="35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x v="35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x v="35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x v="35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x v="35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x v="35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x v="35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x v="35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x v="35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x v="35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x v="35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x v="35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x v="35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x v="35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x v="35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x v="35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x v="35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x v="35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x v="35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x v="35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x v="0"/>
    <n v="36"/>
    <x v="0"/>
    <x v="35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x v="35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x v="35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x v="35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x v="19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x v="0"/>
    <n v="0"/>
    <x v="1"/>
    <x v="19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x v="19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x v="19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x v="19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x v="19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x v="19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x v="19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x v="19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x v="19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x v="0"/>
    <n v="0"/>
    <x v="1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x v="19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x v="19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x v="19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x v="0"/>
    <n v="1"/>
    <x v="1"/>
    <x v="19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x v="19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x v="19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x v="19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x v="19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x v="19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x v="19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x v="19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x v="19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x v="19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x v="19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x v="0"/>
    <n v="19"/>
    <x v="1"/>
    <x v="19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x v="19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x v="19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x v="19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x v="19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x v="19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x v="36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x v="36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x v="36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x v="36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x v="36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x v="36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x v="36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x v="36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x v="36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x v="36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x v="36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x v="36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x v="36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x v="36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x v="36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x v="36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x v="36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x v="1"/>
    <n v="77"/>
    <x v="0"/>
    <x v="36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x v="36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x v="36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x v="36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x v="36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x v="36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x v="36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x v="36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x v="36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x v="36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x v="36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x v="36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x v="36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x v="36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x v="36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x v="36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x v="36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x v="36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x v="36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x v="36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x v="36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x v="36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x v="36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x v="0"/>
    <n v="1"/>
    <x v="1"/>
    <x v="36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x v="36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x v="36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x v="36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x v="36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x v="36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x v="36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x v="0"/>
    <n v="3"/>
    <x v="1"/>
    <x v="36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x v="36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x v="36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x v="36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x v="36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x v="36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x v="0"/>
    <n v="43"/>
    <x v="1"/>
    <x v="36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x v="0"/>
    <n v="152"/>
    <x v="1"/>
    <x v="36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x v="36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x v="36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x v="0"/>
    <n v="10"/>
    <x v="1"/>
    <x v="36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x v="36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x v="37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x v="37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x v="37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x v="37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x v="37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x v="37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x v="37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x v="0"/>
    <n v="28"/>
    <x v="0"/>
    <x v="37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x v="37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x v="37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x v="37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x v="37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x v="37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x v="37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x v="37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x v="37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x v="37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x v="37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x v="37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x v="0"/>
    <n v="4"/>
    <x v="1"/>
    <x v="37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x v="19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x v="19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x v="19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x v="19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x v="19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x v="19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x v="19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x v="0"/>
    <n v="14"/>
    <x v="1"/>
    <x v="19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x v="19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x v="19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x v="0"/>
    <n v="2"/>
    <x v="1"/>
    <x v="19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x v="19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x v="19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x v="19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x v="19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x v="19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x v="19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x v="19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x v="19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x v="19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x v="38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x v="38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x v="38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x v="38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x v="0"/>
    <n v="8"/>
    <x v="1"/>
    <x v="38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x v="38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x v="38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x v="38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x v="38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x v="38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x v="38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x v="38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x v="38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x v="38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x v="38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x v="38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x v="38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x v="38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x v="38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x v="38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x v="30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x v="30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x v="30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x v="30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x v="30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x v="0"/>
    <n v="404"/>
    <x v="0"/>
    <x v="30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x v="30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x v="0"/>
    <n v="392"/>
    <x v="0"/>
    <x v="30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x v="0"/>
    <n v="23"/>
    <x v="0"/>
    <x v="30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x v="30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x v="30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x v="30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x v="30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x v="30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x v="30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x v="30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x v="30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x v="30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x v="30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x v="30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x v="0"/>
    <n v="4"/>
    <x v="1"/>
    <x v="39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x v="39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x v="39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x v="39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x v="39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x v="39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x v="39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x v="0"/>
    <n v="2"/>
    <x v="1"/>
    <x v="39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x v="39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x v="39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x v="39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x v="39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x v="39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x v="0"/>
    <n v="2"/>
    <x v="1"/>
    <x v="39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x v="39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x v="39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x v="39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x v="39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x v="39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x v="0"/>
    <n v="3"/>
    <x v="1"/>
    <x v="39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x v="39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x v="39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x v="39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x v="39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x v="39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x v="39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x v="39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x v="39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x v="39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x v="39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x v="39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x v="39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x v="39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x v="39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x v="39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x v="39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x v="6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x v="6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x v="6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x v="6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x v="6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x v="6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x v="6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x v="6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x v="0"/>
    <n v="24"/>
    <x v="0"/>
    <x v="6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x v="6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x v="6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x v="6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x v="6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x v="6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x v="6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x v="6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x v="6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x v="6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x v="6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x v="6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x v="6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x v="6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x v="6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x v="6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x v="6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x v="6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x v="0"/>
    <n v="93"/>
    <x v="0"/>
    <x v="6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x v="6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x v="6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x v="6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x v="6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x v="6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x v="6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x v="6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x v="6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x v="6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x v="6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x v="6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x v="6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x v="6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x v="6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x v="6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x v="6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x v="6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x v="6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x v="6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x v="6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x v="6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x v="6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x v="6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x v="6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x v="6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x v="0"/>
    <n v="35"/>
    <x v="0"/>
    <x v="6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x v="6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x v="6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x v="6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x v="6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x v="6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x v="6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x v="6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x v="6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x v="6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x v="6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x v="6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x v="6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x v="6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x v="6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x v="6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x v="6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x v="6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x v="6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x v="6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x v="6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x v="6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x v="6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x v="6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x v="6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x v="6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x v="6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x v="6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x v="6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x v="0"/>
    <n v="3"/>
    <x v="1"/>
    <x v="6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x v="6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x v="6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x v="6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x v="6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x v="6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x v="6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x v="6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x v="6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x v="6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x v="6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x v="6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x v="6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x v="6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x v="6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x v="6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x v="0"/>
    <n v="4"/>
    <x v="1"/>
    <x v="6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x v="0"/>
    <n v="5"/>
    <x v="1"/>
    <x v="6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x v="6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x v="6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x v="6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x v="6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x v="6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x v="6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x v="6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x v="0"/>
    <n v="2"/>
    <x v="1"/>
    <x v="6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x v="0"/>
    <n v="0"/>
    <x v="1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x v="6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x v="6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x v="6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x v="6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x v="6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x v="6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x v="6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x v="6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x v="6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x v="6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x v="6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x v="6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x v="6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x v="6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x v="6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x v="6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x v="6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x v="6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x v="0"/>
    <n v="1"/>
    <x v="1"/>
    <x v="6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x v="6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x v="6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x v="6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x v="6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x v="6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x v="6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x v="40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x v="40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x v="40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x v="40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x v="40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x v="40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x v="40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x v="0"/>
    <n v="24"/>
    <x v="0"/>
    <x v="40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x v="40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x v="40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x v="40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x v="40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x v="40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x v="40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x v="40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x v="40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x v="0"/>
    <n v="55"/>
    <x v="0"/>
    <x v="40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x v="40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x v="40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x v="40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x v="38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x v="38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x v="38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x v="38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x v="38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x v="38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x v="38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x v="38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x v="38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x v="38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x v="38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x v="38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x v="38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x v="38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x v="38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x v="38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x v="6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x v="6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x v="6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x v="6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x v="6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x v="6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x v="6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x v="6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x v="6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x v="6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x v="6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x v="6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x v="6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x v="6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x v="6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x v="6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x v="6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x v="6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x v="6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x v="6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x v="38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x v="38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x v="38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x v="38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x v="38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x v="38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x v="38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x v="38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x v="0"/>
    <n v="364"/>
    <x v="0"/>
    <x v="38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x v="38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x v="38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x v="38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x v="0"/>
    <n v="22"/>
    <x v="0"/>
    <x v="38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x v="38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x v="38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x v="38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x v="38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x v="38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x v="38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x v="38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x v="38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x v="38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x v="38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x v="38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x v="38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x v="38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x v="0"/>
    <n v="20"/>
    <x v="0"/>
    <x v="38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x v="38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x v="38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x v="38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x v="38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x v="38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x v="38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x v="38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x v="38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x v="38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x v="38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x v="38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x v="38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x v="38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x v="38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x v="38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x v="38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x v="38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x v="38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x v="38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x v="38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x v="38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x v="38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x v="38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x v="38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x v="38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x v="38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x v="38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x v="38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x v="38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x v="38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x v="38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x v="38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x v="38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x v="0"/>
    <n v="95"/>
    <x v="0"/>
    <x v="38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x v="38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x v="38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x v="38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x v="38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x v="38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x v="38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x v="38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x v="38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x v="0"/>
    <n v="9"/>
    <x v="0"/>
    <x v="38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x v="38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x v="38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x v="38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x v="38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x v="38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x v="38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x v="38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x v="38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x v="0"/>
    <n v="0"/>
    <x v="1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x v="38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x v="38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x v="0"/>
    <n v="72"/>
    <x v="1"/>
    <x v="38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x v="38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x v="38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x v="38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x v="38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x v="38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x v="38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x v="38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x v="38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x v="38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x v="38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x v="38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x v="0"/>
    <n v="50"/>
    <x v="1"/>
    <x v="38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x v="38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x v="38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x v="38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x v="38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x v="38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x v="38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x v="38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x v="38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x v="38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x v="38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x v="38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x v="38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x v="38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x v="38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x v="38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x v="38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x v="38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x v="38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x v="38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x v="38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x v="38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x v="38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x v="38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x v="38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x v="38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x v="0"/>
    <n v="2"/>
    <x v="1"/>
    <x v="38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x v="38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x v="38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x v="38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x v="38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x v="0"/>
    <n v="2"/>
    <x v="1"/>
    <x v="38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x v="38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x v="38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x v="38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x v="38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x v="38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x v="38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x v="38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x v="38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x v="38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x v="0"/>
    <n v="2"/>
    <x v="1"/>
    <x v="38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x v="38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x v="38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x v="38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x v="0"/>
    <n v="2"/>
    <x v="1"/>
    <x v="38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x v="38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x v="38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x v="0"/>
    <n v="0"/>
    <x v="1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x v="38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x v="6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x v="6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x v="6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x v="0"/>
    <n v="12"/>
    <x v="1"/>
    <x v="6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x v="0"/>
    <n v="1"/>
    <x v="1"/>
    <x v="6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x v="6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x v="6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x v="6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x v="6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x v="6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x v="6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x v="6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x v="6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x v="6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x v="6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x v="6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x v="6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x v="6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x v="1"/>
    <n v="57"/>
    <x v="0"/>
    <x v="6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x v="6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x v="6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x v="6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x v="6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x v="6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x v="6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x v="6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x v="6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x v="1"/>
    <n v="41"/>
    <x v="0"/>
    <x v="6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x v="1"/>
    <n v="69"/>
    <x v="0"/>
    <x v="6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x v="6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x v="6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x v="6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x v="6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x v="6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x v="6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x v="6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x v="6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x v="1"/>
    <n v="55"/>
    <x v="0"/>
    <x v="6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x v="6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x v="1"/>
    <n v="82"/>
    <x v="0"/>
    <x v="6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x v="6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x v="6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x v="6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x v="6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x v="6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x v="6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x v="6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x v="6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x v="6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x v="6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x v="6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x v="6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x v="6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x v="6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x v="6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x v="6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x v="6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x v="6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x v="40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x v="40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x v="40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x v="40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x v="40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x v="40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x v="40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x v="40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x v="40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x v="40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x v="40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x v="40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x v="40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x v="40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x v="40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x v="40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x v="40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x v="6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x v="6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x v="6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x v="6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x v="1"/>
    <n v="94"/>
    <x v="0"/>
    <x v="6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x v="6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x v="6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x v="6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x v="6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x v="6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x v="6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x v="6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x v="1"/>
    <n v="59"/>
    <x v="0"/>
    <x v="6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x v="6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x v="6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x v="6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x v="6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x v="6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x v="6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x v="6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x v="1"/>
    <n v="37"/>
    <x v="0"/>
    <x v="6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x v="6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x v="6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x v="6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x v="6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x v="6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x v="6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x v="6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x v="6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x v="1"/>
    <n v="269"/>
    <x v="0"/>
    <x v="6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x v="6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x v="6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x v="6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x v="6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x v="6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x v="6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x v="6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x v="6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x v="6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x v="6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x v="1"/>
    <n v="200"/>
    <x v="0"/>
    <x v="6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x v="6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x v="6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x v="6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x v="6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x v="1"/>
    <n v="115"/>
    <x v="0"/>
    <x v="6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x v="6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x v="6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x v="6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x v="6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x v="6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x v="6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x v="6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x v="6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x v="1"/>
    <n v="134"/>
    <x v="0"/>
    <x v="6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x v="6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x v="6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x v="6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x v="6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x v="6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x v="6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x v="6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x v="6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x v="1"/>
    <n v="51"/>
    <x v="0"/>
    <x v="6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x v="6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x v="6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x v="6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x v="6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x v="6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x v="6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x v="6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x v="6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x v="6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x v="6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x v="6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x v="6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x v="6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x v="0"/>
    <n v="81"/>
    <x v="0"/>
    <x v="6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x v="6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x v="6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x v="6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x v="6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x v="6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x v="6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x v="6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x v="6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x v="6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x v="6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x v="6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x v="6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x v="6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x v="6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x v="6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x v="6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x v="0"/>
    <n v="50"/>
    <x v="0"/>
    <x v="6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x v="6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x v="6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x v="6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x v="6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x v="6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x v="6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x v="0"/>
    <n v="31"/>
    <x v="0"/>
    <x v="6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x v="6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x v="6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x v="6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x v="6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x v="6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x v="6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x v="6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x v="6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x v="0"/>
    <n v="32"/>
    <x v="0"/>
    <x v="6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x v="6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x v="6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x v="6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x v="6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x v="6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x v="6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x v="6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x v="6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x v="6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x v="6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x v="6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x v="6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x v="6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x v="6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x v="6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x v="6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x v="6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x v="6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x v="6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x v="6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x v="6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x v="6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x v="6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x v="6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x v="6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x v="6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x v="6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x v="6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x v="6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x v="6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x v="6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x v="6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x v="6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x v="6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x v="6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x v="6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x v="6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x v="6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x v="6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x v="6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x v="6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x v="0"/>
    <n v="72"/>
    <x v="0"/>
    <x v="6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x v="6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x v="6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x v="6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x v="6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x v="6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x v="6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x v="6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x v="6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x v="6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x v="0"/>
    <n v="26"/>
    <x v="0"/>
    <x v="6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x v="6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x v="6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x v="6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x v="6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x v="6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x v="6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x v="6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x v="6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x v="6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x v="6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x v="6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x v="6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x v="6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x v="6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x v="6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x v="6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x v="6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x v="6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x v="6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x v="6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x v="6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x v="6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x v="6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x v="6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x v="6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x v="6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x v="6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x v="6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x v="6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x v="6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x v="6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x v="6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x v="6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x v="6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x v="6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x v="6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x v="6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x v="6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x v="6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x v="6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x v="6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x v="6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x v="6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x v="6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x v="6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x v="6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x v="6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x v="6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x v="6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x v="6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x v="6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x v="6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x v="6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x v="6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x v="6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x v="6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x v="6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x v="6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x v="6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x v="6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x v="6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x v="6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x v="6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x v="6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x v="6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x v="6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x v="6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x v="6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x v="6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x v="6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x v="6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x v="6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x v="6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x v="6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x v="6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x v="6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x v="6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x v="6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x v="6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x v="6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x v="6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x v="6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x v="6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x v="6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x v="6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x v="6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x v="0"/>
    <n v="55"/>
    <x v="0"/>
    <x v="6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x v="6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x v="6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x v="6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x v="6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x v="6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x v="6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x v="6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x v="6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x v="6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x v="0"/>
    <n v="47"/>
    <x v="0"/>
    <x v="6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x v="6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x v="6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x v="6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x v="6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x v="6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x v="6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x v="6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x v="6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x v="6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x v="6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x v="6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x v="6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x v="6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x v="6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x v="6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x v="6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x v="6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x v="6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x v="6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x v="6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x v="6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x v="6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x v="6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x v="6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x v="6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x v="6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x v="6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x v="6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x v="6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x v="6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x v="6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x v="6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x v="6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x v="6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x v="6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x v="6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x v="6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x v="6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x v="6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x v="6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x v="6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x v="6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x v="6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x v="6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x v="6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x v="6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x v="6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x v="6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x v="6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x v="6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x v="6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x v="6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x v="6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x v="6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x v="6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x v="6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x v="6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x v="6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x v="6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x v="6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x v="6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x v="6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x v="6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x v="0"/>
    <n v="26"/>
    <x v="0"/>
    <x v="6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x v="6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x v="6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x v="6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x v="6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x v="6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x v="6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x v="6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x v="6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x v="6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x v="6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x v="6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x v="6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x v="6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x v="6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x v="6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x v="6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x v="6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x v="6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x v="6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x v="6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x v="6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x v="6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x v="6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x v="6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x v="6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x v="6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x v="6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x v="6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x v="6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x v="6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x v="6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x v="6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x v="6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x v="6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x v="6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x v="6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x v="6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x v="6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x v="6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x v="6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x v="0"/>
    <n v="9"/>
    <x v="0"/>
    <x v="6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x v="6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x v="6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x v="6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x v="6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x v="6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x v="6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x v="6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x v="6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x v="6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x v="6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x v="6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x v="6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x v="6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x v="0"/>
    <n v="54"/>
    <x v="0"/>
    <x v="6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x v="6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x v="6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x v="6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x v="6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x v="6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x v="6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x v="6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x v="6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x v="0"/>
    <n v="62"/>
    <x v="0"/>
    <x v="6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x v="6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x v="6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x v="6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x v="6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x v="0"/>
    <n v="4"/>
    <x v="0"/>
    <x v="6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x v="6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x v="6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x v="6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x v="6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x v="6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x v="6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x v="0"/>
    <n v="20"/>
    <x v="0"/>
    <x v="6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x v="6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x v="6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x v="6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x v="6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x v="6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x v="6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x v="6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x v="6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x v="6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x v="6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x v="6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x v="6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x v="6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x v="6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x v="6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x v="6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x v="6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x v="6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x v="6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x v="6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x v="40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x v="40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x v="40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x v="40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x v="40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x v="40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x v="0"/>
    <n v="10"/>
    <x v="1"/>
    <x v="40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x v="40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x v="40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x v="40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x v="40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x v="40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x v="40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x v="40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x v="40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x v="40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x v="40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x v="6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x v="6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x v="6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x v="6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x v="6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x v="6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x v="6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x v="6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x v="6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x v="6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x v="0"/>
    <n v="20"/>
    <x v="0"/>
    <x v="6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x v="6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x v="6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x v="6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x v="6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x v="6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x v="6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x v="6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x v="0"/>
    <n v="38"/>
    <x v="0"/>
    <x v="6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x v="6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x v="6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x v="6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x v="6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x v="6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x v="6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x v="6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x v="6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x v="6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x v="6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x v="6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x v="6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x v="6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x v="6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x v="6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x v="6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x v="6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x v="6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x v="6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x v="6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x v="6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x v="6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x v="6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x v="6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x v="0"/>
    <n v="274"/>
    <x v="0"/>
    <x v="6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x v="0"/>
    <n v="17"/>
    <x v="0"/>
    <x v="6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x v="6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x v="6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x v="6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x v="6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x v="6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x v="6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x v="6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x v="0"/>
    <n v="18"/>
    <x v="0"/>
    <x v="6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x v="6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x v="6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x v="6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x v="6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x v="6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x v="6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x v="6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x v="6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x v="6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x v="0"/>
    <n v="27"/>
    <x v="0"/>
    <x v="6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x v="0"/>
    <n v="21"/>
    <x v="0"/>
    <x v="6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x v="6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x v="6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x v="6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x v="6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x v="6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x v="6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x v="6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x v="0"/>
    <n v="4"/>
    <x v="0"/>
    <x v="6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x v="0"/>
    <n v="40"/>
    <x v="0"/>
    <x v="6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x v="6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x v="6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x v="0"/>
    <n v="63"/>
    <x v="0"/>
    <x v="6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x v="6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x v="6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x v="6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x v="6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x v="6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x v="6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x v="6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x v="6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x v="6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x v="6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x v="6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x v="6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x v="6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x v="6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x v="6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x v="6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x v="6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x v="6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x v="6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x v="0"/>
    <n v="1"/>
    <x v="1"/>
    <x v="6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x v="0"/>
    <n v="1"/>
    <x v="1"/>
    <x v="6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x v="40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x v="40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x v="40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x v="40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x v="40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x v="40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x v="40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x v="40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x v="40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x v="40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x v="0"/>
    <n v="26"/>
    <x v="0"/>
    <x v="40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x v="0"/>
    <n v="88"/>
    <x v="0"/>
    <x v="40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x v="40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x v="40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x v="40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x v="0"/>
    <n v="77"/>
    <x v="0"/>
    <x v="40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x v="40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x v="40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x v="40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x v="40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x v="40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x v="40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x v="40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x v="0"/>
    <n v="38"/>
    <x v="0"/>
    <x v="40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x v="40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x v="0"/>
    <n v="57"/>
    <x v="0"/>
    <x v="40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x v="40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x v="40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x v="40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x v="40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x v="0"/>
    <n v="36"/>
    <x v="0"/>
    <x v="40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x v="0"/>
    <n v="115"/>
    <x v="0"/>
    <x v="40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x v="40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x v="40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x v="40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x v="40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x v="40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x v="40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x v="40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x v="40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x v="40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x v="40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x v="40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x v="0"/>
    <n v="0"/>
    <x v="1"/>
    <x v="40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x v="0"/>
    <n v="2"/>
    <x v="1"/>
    <x v="40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x v="40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x v="40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x v="40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x v="40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x v="40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x v="40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x v="40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x v="40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x v="40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x v="40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x v="0"/>
    <n v="40"/>
    <x v="1"/>
    <x v="40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x v="40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x v="40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x v="40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x v="40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x v="6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x v="6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x v="6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x v="6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x v="6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x v="6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x v="6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x v="0"/>
    <n v="20"/>
    <x v="0"/>
    <x v="6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x v="6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x v="6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x v="6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x v="6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x v="6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x v="6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x v="6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x v="6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x v="6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x v="6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x v="6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x v="6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x v="6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x v="6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x v="6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x v="6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x v="6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x v="6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x v="6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x v="6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x v="6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x v="0"/>
    <n v="17"/>
    <x v="0"/>
    <x v="6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x v="6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x v="6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x v="6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x v="6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x v="6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x v="6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x v="6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x v="6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x v="6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x v="6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x v="6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x v="6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x v="1"/>
    <n v="4"/>
    <x v="1"/>
    <x v="6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x v="6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x v="6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x v="6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x v="0"/>
    <n v="20"/>
    <x v="1"/>
    <x v="6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x v="6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x v="6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x v="6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x v="6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x v="6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x v="6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x v="0"/>
    <n v="1"/>
    <x v="1"/>
    <x v="6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x v="0"/>
    <n v="1"/>
    <x v="1"/>
    <x v="6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x v="6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x v="6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x v="0"/>
    <n v="2"/>
    <x v="1"/>
    <x v="6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x v="6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x v="0"/>
    <n v="1"/>
    <x v="1"/>
    <x v="40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x v="40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x v="40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x v="40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x v="40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x v="40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x v="40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x v="40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x v="0"/>
    <n v="1"/>
    <x v="1"/>
    <x v="40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x v="40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x v="40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x v="40"/>
    <n v="0"/>
    <e v="#DIV/0!"/>
    <x v="1"/>
    <x v="40"/>
  </r>
  <r>
    <x v="3886"/>
    <x v="3881"/>
    <n v="1"/>
    <n v="10000"/>
    <n v="0"/>
    <x v="1"/>
    <x v="2"/>
    <s v="AUD"/>
    <n v="1418275702"/>
    <n v="1415683702"/>
    <x v="0"/>
    <n v="0"/>
    <x v="1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x v="40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x v="6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x v="6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x v="6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x v="0"/>
    <n v="7"/>
    <x v="1"/>
    <x v="6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x v="6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x v="6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x v="6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x v="6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x v="6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x v="6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x v="6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x v="6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x v="6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x v="6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x v="6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x v="0"/>
    <n v="2"/>
    <x v="1"/>
    <x v="6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x v="6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x v="6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x v="6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x v="6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x v="6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x v="6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x v="6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x v="6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x v="6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x v="6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x v="6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x v="6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x v="6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x v="6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x v="6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x v="6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x v="6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x v="6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x v="6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x v="6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x v="6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x v="6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x v="6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x v="6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x v="6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x v="6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x v="6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x v="6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x v="6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x v="6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x v="6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x v="6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x v="6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x v="6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x v="6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x v="6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x v="6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x v="0"/>
    <n v="5"/>
    <x v="1"/>
    <x v="6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x v="6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x v="6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x v="6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x v="6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x v="6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x v="6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x v="6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x v="6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x v="6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x v="6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x v="6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x v="6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x v="6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x v="6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x v="6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x v="6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x v="6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x v="6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x v="6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x v="6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x v="6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x v="6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x v="6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x v="6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x v="6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x v="6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x v="6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x v="6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x v="6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x v="6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x v="6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x v="6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x v="6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x v="6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x v="6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x v="6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x v="6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x v="6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x v="0"/>
    <n v="4"/>
    <x v="1"/>
    <x v="6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x v="6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x v="0"/>
    <n v="1"/>
    <x v="1"/>
    <x v="6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x v="6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x v="6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x v="6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x v="6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x v="6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x v="6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x v="6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x v="6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x v="0"/>
    <n v="1"/>
    <x v="1"/>
    <x v="6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x v="6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x v="6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x v="6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x v="0"/>
    <n v="1"/>
    <x v="1"/>
    <x v="6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x v="6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x v="6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x v="6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x v="6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x v="6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x v="6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x v="6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x v="6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x v="6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x v="6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x v="6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x v="6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x v="6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x v="6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x v="6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x v="6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x v="6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x v="6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x v="6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x v="6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x v="6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x v="6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x v="6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x v="6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x v="6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x v="6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x v="6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x v="6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x v="6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x v="6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x v="6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x v="6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x v="6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x v="6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x v="6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x v="6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x v="6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x v="6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x v="6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x v="6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x v="6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x v="6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x v="6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x v="6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x v="6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x v="6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x v="6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x v="6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x v="0"/>
    <n v="0"/>
    <x v="1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x v="6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x v="6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x v="6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x v="6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x v="6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x v="6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x v="6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x v="6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x v="6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x v="6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x v="6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x v="6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x v="6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x v="6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x v="6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x v="6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x v="6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x v="6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x v="6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x v="6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x v="6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x v="6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x v="0"/>
    <n v="0"/>
    <x v="1"/>
    <x v="6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x v="6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x v="6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x v="6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x v="6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x v="6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x v="6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x v="6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x v="6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x v="6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x v="6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x v="6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x v="6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x v="6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x v="6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x v="6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x v="6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x v="6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x v="6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x v="6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x v="6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x v="6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x v="6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x v="6"/>
    <n v="2E-3"/>
    <n v="1"/>
    <x v="1"/>
    <x v="6"/>
  </r>
  <r>
    <x v="4114"/>
    <x v="4107"/>
    <m/>
    <m/>
    <m/>
    <x v="4"/>
    <x v="21"/>
    <m/>
    <m/>
    <m/>
    <x v="2"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2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2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2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2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2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1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2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2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3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3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2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3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3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3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4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4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2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47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22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48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49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22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50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22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5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5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5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5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5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5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2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22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22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57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22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58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22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5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6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2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6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6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6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22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65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22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66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67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6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6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22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7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22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22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7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7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2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76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77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7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22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79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22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22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8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8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8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8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8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8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8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8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8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18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19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122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19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122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122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122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192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122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22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122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193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122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194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122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19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122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122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19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122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197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98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99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0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0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0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0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4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05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0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0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08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09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1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12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13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1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1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1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1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18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19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2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2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2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23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24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2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2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27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28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29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3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3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3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33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3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35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36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3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38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3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40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4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4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4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4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4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47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48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49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5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51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52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5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54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55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56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5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5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59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60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61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62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63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6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65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67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68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69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70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71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72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7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7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75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7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77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8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7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0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81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82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8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84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85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86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8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88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89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9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9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92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93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94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95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6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9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98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99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0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1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02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03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04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5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0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07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08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09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0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11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1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4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15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16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17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18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1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2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1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2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4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25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26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27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28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2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31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2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4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35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6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3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38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39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1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42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4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44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45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6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7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48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9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5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51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5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53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54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55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5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8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9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6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6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6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364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65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66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67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68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69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70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7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72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37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74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75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76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7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378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379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8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81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38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83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8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122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38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122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86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87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388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122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8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9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122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122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391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122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9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122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9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94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9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39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9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9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9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0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0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122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0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0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0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0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0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122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0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0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0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122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12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10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11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12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13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1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122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122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1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1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122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2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122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122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21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22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23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24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2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6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7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8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122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122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2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122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122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12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22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22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3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3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122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3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3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3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43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4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4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4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122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5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4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4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48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122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49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122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5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5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45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45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5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5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5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5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6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6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46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46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6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46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46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7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47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47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47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7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47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7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47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12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47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47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8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8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12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8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8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122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84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85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12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48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8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12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9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490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2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49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12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92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93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94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95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12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9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49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0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0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0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0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12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12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0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122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0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0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0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0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1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1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1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1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1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1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1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1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1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1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2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52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12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52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122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2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524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12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2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526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12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122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12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27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12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12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12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2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122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3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53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3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122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12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12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534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12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536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7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12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538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53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54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122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54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54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5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6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547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49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50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551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52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5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55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55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556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57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558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59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560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561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562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6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64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65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566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567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568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569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70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571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57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573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74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75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576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7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578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579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8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81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58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58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84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85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86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87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88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589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12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59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59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59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9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59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59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9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9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59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9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0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0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0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60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60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60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60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60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60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12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60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1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611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12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6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6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6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6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6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61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6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6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6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6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6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62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6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6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6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6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6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6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63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6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6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6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63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6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6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6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63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6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6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64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6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64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4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6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6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6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5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5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6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122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12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122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66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122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664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122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665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122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6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6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66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6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67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7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67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7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74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7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676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77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678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7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80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81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682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83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8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85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68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87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88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89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90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91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692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69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694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695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9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97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9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699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700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701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702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70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70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70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706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707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708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709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710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711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71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71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71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71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716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717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71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719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720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721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72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723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724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72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726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727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728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729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730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731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73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733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734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735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736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737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738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739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740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741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7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74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74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745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746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747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748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749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75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751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75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753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754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7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7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7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7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7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7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7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7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7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7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7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7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7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7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7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22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77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77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77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773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77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77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7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7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7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77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8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122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8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78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78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78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8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78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78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78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89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122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9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91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79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122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79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79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795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9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122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122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122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797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798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122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79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800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122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80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122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80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80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80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122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8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8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8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8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8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122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122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81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122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81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81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81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81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81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81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122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8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81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81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82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82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82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82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82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82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82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22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82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82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82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83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83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83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83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83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83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83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83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83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83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84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84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84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84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84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84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84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84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84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84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85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85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85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85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85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85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85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85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85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85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86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86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86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86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86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86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86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122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867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868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869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870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871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872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87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874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875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876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877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878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79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88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88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88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88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884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885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88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887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88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889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890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89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892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893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894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89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89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897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898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899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90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90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90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903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904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905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906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9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908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909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910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911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91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913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914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91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91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917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918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2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919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92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9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922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22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92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924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22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22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22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2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92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22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22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22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22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22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22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926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22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92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928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929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93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93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93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933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934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22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935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93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937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938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939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94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94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94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94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944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94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946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22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947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94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22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94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95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95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95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95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95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95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95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95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95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95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96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96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96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96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96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96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96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96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22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96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96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97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97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97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97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97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97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97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97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97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97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22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98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981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982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22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983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984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985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986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987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22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988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989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99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99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99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99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99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99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22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22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2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99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22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99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99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22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99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00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00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22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00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00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00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00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2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00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00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22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008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22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00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22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22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01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01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01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01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01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015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016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2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01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018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01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02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22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021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022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02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024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02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02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027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028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029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03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03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03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03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034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03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03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03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038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03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04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041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042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043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044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04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046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04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048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049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05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051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052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053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054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05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056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057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058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059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06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061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06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06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06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065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066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067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06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069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07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07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2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2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07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07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07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2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2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075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2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07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07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07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079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08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08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08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08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08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08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08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08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08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08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09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09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09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09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09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09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09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09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09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09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10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10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10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10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10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10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10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10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10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10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11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11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11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11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11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11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11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11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11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11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12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12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12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12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12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12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12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12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1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12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13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13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13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13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13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13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13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13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13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139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140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141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142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143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144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145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14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147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148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149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15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151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15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153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15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15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15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1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15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159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160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161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162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163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16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16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16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167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2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2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168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169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170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17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172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17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2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174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17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176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177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178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179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18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181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182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183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18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185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186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187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188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189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190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191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192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19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194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195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196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197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198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19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20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201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202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203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204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20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206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207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208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209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2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211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212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213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21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215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216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217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218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21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22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221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22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223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224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225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226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227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228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229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23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231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232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23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2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235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236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237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238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23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240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241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24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24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24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24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24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24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24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24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25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25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25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25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25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25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22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25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2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22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25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25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260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261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262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263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264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265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266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267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268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22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22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2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27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27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27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27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274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22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22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2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276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277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27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279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28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28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282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28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284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285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286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287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288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289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29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29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292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29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29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29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29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297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22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29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29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22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3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22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30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30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30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22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30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22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22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305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306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307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308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30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31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31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31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31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31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31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31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31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31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31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32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321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32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32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32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325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32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327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32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32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33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33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33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33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33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335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33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33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33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33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34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34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34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34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34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34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34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34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348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349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35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35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22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352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35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22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35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35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35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22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35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22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22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22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358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359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36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36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36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36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2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3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3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3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3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3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369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22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3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3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3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3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3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3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3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3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3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3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22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3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3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3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22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383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22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38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22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22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38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386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2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387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388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389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390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22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391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22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39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39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39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39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39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39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39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39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40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40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40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40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40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40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40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40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40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40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41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41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41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41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41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41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41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41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41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41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42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42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42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42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42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42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42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42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42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42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43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43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43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43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43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43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43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43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43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43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44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44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44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44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44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44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44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44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44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44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45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45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45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45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45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45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45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45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45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45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46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46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46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46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46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46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46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46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46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46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47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47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47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47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2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47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47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47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47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47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479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48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48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48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48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48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48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48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22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48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22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48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48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49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49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49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49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22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22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494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22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495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49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49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2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49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49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50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501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50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50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50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50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22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506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507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50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5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510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511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512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22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22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22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2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22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51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51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51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51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51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51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22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51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52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52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52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52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52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525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52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52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528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529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53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53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53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53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534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53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536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53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538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539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54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541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54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54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22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54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545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546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547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54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549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55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551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55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55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554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55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55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557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558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55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56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56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562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56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564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565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566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567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568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569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57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57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57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573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57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575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576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577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57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579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58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581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582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58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58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585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586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587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588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589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22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59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22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591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59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22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59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594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59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596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597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598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599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600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60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602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603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604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60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60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607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608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609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610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61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612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613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61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61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616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617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618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619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620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621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622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623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62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625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62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62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628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629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63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63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632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633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63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22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63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63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63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63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63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64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64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22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64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64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64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64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646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64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22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22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22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64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64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65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65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65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65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65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65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65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65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65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65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66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66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66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66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66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66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66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66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66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66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67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67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67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67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67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67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67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67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67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67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68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68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68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68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68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68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68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68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68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68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69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6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6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6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6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69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6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6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69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69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7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7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7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7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7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7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7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7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7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70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71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71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71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71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71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71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71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71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71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71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72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72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72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72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72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72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72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72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72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72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73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73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73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73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73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73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73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73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73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73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74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74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74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74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74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74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74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74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74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74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75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2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75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75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75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75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75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75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75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75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75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76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22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2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761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22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2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762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76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764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176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1766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76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1768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769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1770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771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77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177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774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775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776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777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778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779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1780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781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1782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1783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178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785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1786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1787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1788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1789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179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791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79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79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1794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1795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1796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179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1798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1799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800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1801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802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1803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80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1805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1806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180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1808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809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810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811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812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181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814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1815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81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1817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818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1819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82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82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82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823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82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1825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1826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1827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828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8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1830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831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183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183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1834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83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83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183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838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1839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184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1841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84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184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844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184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84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847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848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1849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85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851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85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85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85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855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85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857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858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859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860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861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86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863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864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865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86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86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868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869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870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871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87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873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874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87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87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877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878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879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88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881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882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88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88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885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886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88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888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889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1890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1891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1892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1893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1894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89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89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189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898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1899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90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1901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902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190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90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122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190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190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90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190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90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191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91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2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91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191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91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1915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916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191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918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191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92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92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92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92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92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92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92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92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92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92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93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93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93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93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193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93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93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93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93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93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94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94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94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94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94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94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94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94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94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94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95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95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95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95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95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95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95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95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95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9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96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96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96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96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6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96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96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96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96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96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97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97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97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97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97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97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97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97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97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97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98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98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98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98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98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98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98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98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98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98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99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99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99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99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99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99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99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99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99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99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00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00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00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00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00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00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0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00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00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0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01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01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01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01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01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01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01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01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01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01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02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02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02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02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02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02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02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0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02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02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03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03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03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03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03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03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03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03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03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03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04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04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04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04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04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04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04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04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04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04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05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05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05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05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05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05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05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05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05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05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06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06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06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06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06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06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06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06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06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06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07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07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07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07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07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07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07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07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07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07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08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08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08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08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084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08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086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08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08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08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09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09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09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09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09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09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09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09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09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09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10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10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10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2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12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10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10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22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10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10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10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12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122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108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12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22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109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11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12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2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2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1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1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2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11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122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2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2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11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11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11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2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117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12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118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119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1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2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121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122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122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2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1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12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12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12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12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12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12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12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12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13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22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13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12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13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1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2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1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22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12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2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12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135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13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137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122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13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13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14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14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14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122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14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2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14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14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14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14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122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14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22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14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15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15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15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15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15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122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15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15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15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15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15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16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22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16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16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163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122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16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22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165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16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16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16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16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17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17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17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17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17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17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17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17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17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17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18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18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18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18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18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18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18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187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188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189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19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191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19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19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19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19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19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19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19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19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20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201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20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20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20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20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20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20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20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20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21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21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21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21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21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21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216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21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21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21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22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22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22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22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22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22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226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2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122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122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122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22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122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122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22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23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122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12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122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23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23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122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233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122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23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122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23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23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237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238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239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24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24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242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24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24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24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2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247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24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24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25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25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25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25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254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25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256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25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258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25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26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261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26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26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264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26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266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26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268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269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27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271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27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273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27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22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275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122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122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27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122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27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27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27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28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28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12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122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22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22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122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122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122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28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28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28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28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28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122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287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28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28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29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29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122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2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2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122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2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2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2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2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2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2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3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12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3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3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3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3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3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3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3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3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3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3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3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3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3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3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3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3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3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3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3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3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3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3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3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3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3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3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3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3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3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3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3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3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3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3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3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3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3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3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3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3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3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3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3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22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122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38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38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387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388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38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39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39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39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39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394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39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122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3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3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3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3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4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4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4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4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4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4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4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4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4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4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4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4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4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4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4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4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4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4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4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4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4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4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4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4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4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4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4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4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4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4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4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4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4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4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4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4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4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4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4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122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439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440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44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442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443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444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122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22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44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44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122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4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448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44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45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451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22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4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4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4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4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122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45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45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45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45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46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22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2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46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46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463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464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46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46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467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22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46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46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47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471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47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47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474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475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47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47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47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47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48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48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482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48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48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48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48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487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48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48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49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49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49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493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49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49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49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497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49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49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50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50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50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50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50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50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50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50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50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50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51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51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51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51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51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51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516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517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51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51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52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52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52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52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52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52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52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52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52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12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122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529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53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122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122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531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53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53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122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53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122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53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53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53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53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122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53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54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54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54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54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54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122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54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54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54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54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54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55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2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55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55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5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22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55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55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55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55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22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55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55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56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56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56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56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122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56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565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56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567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568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122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569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570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571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572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122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57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574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575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576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577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578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579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580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581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582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583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584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585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586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587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588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58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59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591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592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593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59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59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596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597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59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59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60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601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602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603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604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60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606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607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6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609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61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6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6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61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614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615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122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616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122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61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61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61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62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2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62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62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62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122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62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62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62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122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122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122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62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62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62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63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63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6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63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63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63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63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63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63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63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64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64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64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64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64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64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64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64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64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64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65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65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65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65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65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65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65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65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65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65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66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66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66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66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66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66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66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66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66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66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67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267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267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267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267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267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267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267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267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267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268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268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268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268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268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268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268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268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268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268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269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269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269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269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269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269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269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269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269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269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270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270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270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270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270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270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270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270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270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270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271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271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271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271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271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271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271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271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271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271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22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272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122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12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2721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2722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2723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22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2724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2725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27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2727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2728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272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73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2731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273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733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2734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2735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2736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2737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2738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273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274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2741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2742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2743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2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274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274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274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274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274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274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275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275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275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275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75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275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275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275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275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275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276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276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276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276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276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276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276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276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276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276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277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277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277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277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277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122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277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277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277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277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277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278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278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278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278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278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12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27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22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278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278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2788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2789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279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279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279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2793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279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279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22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279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279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279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279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22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280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122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280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2802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280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280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2805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2806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280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2808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2809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2810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2811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2812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2813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2814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2815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2816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2817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2818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2819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28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2821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2822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282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282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282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282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2827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828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2829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2830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28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2832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283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283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283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2836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2837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2838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2839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2840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2841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2842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284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284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12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284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284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284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122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28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284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28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28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28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28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28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28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28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122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2857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22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285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285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286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86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2862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286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286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286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286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2867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286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286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287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287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287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287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287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287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287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287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2878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287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288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288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288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2883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288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288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288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2887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288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288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289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289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2892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289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289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289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289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289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2898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289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290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290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2902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2903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290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290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290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290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2908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290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291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291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2912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291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2914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291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2916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291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291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291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292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2921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292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292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292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292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292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292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292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292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293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293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293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293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293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2935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293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2937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293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293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94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94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294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294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294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294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294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2947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294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294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295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295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295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295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295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295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295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295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295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2959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2960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296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296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2963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296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296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296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2967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2968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296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297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297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297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297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2974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297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297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297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297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2979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298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298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2982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298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298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298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298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298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298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298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299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299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299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299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299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299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299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299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299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299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00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00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00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00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004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00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00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00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00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00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010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01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01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01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01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01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01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0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01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01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02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02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02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02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02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02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02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02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02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02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03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03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03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03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03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03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03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03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03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03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04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04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04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043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04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04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04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047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04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04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05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05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05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05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05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05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05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05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05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05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06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06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06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06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06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06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06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06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6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06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07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07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07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073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07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07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07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077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07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07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08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08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082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083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08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08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08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08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08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089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09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09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09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09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09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09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09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097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09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09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10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10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10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10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10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10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10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1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10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10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11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11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11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11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11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11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11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117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11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11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120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12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12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12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12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125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12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12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12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129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13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13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13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13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13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13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13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13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13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13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14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14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14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14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14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14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14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14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14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14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15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15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15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153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15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15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15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15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15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15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16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161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16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16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16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16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16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16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16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16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17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17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17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17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17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17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17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17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17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17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18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181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18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18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184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185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18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18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18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189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19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19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192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19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194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19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19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19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19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19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20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20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20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20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20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20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20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20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20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20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21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21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21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21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214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21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21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21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2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21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220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22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222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223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22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22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22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22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228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22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230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23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232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23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23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23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236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23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23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23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24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24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24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24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24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245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24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24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248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249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25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25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25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25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25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25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25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2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258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25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26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26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26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26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26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26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26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26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26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26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27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27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27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27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27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27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27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27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27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122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27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28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28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28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28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28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28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22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28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28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28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28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22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29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122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291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29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293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294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29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29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297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298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299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30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301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30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303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304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30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306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307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308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309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31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311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31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31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314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31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316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317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318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319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32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321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32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32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324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32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326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327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328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329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330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331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332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333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33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335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336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337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338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3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34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341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342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34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344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345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34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347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348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349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35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351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352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35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354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355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35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35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358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359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360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361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36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363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364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36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36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367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368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369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370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371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37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373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37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37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376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377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378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379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122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38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38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38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38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38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38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386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122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387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122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122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388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38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39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39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39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39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39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39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39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39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39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39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40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40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40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40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40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40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40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40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40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40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41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41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4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41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41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41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41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41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41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41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42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42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42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42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42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42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42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42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42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42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43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43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43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22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122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43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43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43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43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43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43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439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44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44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44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12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44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122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44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44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44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44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44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44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45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4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45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45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45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45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45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45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45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45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46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46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46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46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46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46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46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46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46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46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47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47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47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47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47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47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47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47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47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47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48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48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48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48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48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48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48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48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48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48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49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49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49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49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49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49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49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49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49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49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50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50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22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502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50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50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50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506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507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50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509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12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22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22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12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510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511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512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22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51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51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12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122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12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22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1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515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516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517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518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519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2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5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521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522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52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524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52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526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527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528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52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22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53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53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53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53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53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53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53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5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53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53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54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541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2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54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54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544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545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122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546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54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548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54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550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551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552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553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122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22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55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555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556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557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122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55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55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56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56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56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12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56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22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56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56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56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122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567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568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56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57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22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122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57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122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57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57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57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575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7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577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122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578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579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58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58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58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583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584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585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586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587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58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122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5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5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5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5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59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5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5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5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5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5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599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60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6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122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60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603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604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60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606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60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608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22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60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61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61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361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61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61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61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61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61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61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1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6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62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62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2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62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122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62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62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62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62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62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62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363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363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12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3632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3633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122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3634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363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122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363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122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3637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363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639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3640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3641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364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364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3644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364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646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3647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122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3648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6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36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365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365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365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365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122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365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365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22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3657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3658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3659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66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366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3662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22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36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36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66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6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36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36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66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367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36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22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36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6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36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36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2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36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12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367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22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3678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367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368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368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368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3683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122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368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368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68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3687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68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68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69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3691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3692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22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122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69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122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22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3694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69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369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369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3698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369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370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122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370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370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3704"/>
    <d v="2016-01-08T06:34:00"/>
  </r>
  <r>
    <m/>
    <m/>
    <m/>
    <m/>
    <m/>
    <x v="4"/>
    <m/>
    <m/>
    <m/>
    <m/>
    <m/>
    <m/>
    <m/>
    <m/>
    <m/>
    <m/>
    <x v="9"/>
    <m/>
    <x v="12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2839A-4BEB-456C-BA92-5CDE947EC518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4:F15" firstHeaderRow="1" firstDataRow="2" firstDataCol="1" rowPageCount="1" colPageCount="1"/>
  <pivotFields count="18">
    <pivotField compact="0" outline="0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compact="0" outline="0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compact="0" outline="0" showAll="0"/>
    <pivotField compact="0" outline="0" showAll="0"/>
    <pivotField compact="0" outline="0" showAll="0"/>
    <pivotField axis="axisCol" dataField="1" compact="0" showAll="0" defaultSubtotal="0">
      <items count="5">
        <item x="1"/>
        <item x="2"/>
        <item x="3"/>
        <item x="0"/>
        <item h="1" x="4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D5A9F-BEAA-479A-9F55-B6CF8F5955BD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14A8B-398D-4E93-810F-71E3A1619164}">
  <sheetPr codeName="Sheet1"/>
  <dimension ref="A2:F15"/>
  <sheetViews>
    <sheetView workbookViewId="0">
      <selection activeCell="I35" sqref="I35"/>
    </sheetView>
  </sheetViews>
  <sheetFormatPr defaultRowHeight="14.25" x14ac:dyDescent="0.45"/>
  <cols>
    <col min="1" max="1" width="12.265625" bestFit="1" customWidth="1"/>
    <col min="2" max="5" width="8.9296875" bestFit="1" customWidth="1"/>
    <col min="6" max="7" width="10.19921875" bestFit="1" customWidth="1"/>
    <col min="8" max="62" width="25.265625" bestFit="1" customWidth="1"/>
    <col min="63" max="63" width="10.19921875" bestFit="1" customWidth="1"/>
    <col min="64" max="64" width="19.06640625" bestFit="1" customWidth="1"/>
    <col min="65" max="65" width="11.796875" bestFit="1" customWidth="1"/>
    <col min="66" max="66" width="14.59765625" bestFit="1" customWidth="1"/>
    <col min="67" max="67" width="8.9296875" bestFit="1" customWidth="1"/>
    <col min="68" max="68" width="8.73046875" bestFit="1" customWidth="1"/>
    <col min="69" max="69" width="14.06640625" bestFit="1" customWidth="1"/>
    <col min="70" max="70" width="16.9296875" bestFit="1" customWidth="1"/>
    <col min="71" max="71" width="8.9296875" bestFit="1" customWidth="1"/>
    <col min="72" max="72" width="10.33203125" bestFit="1" customWidth="1"/>
    <col min="73" max="74" width="11.796875" bestFit="1" customWidth="1"/>
    <col min="75" max="75" width="14.59765625" bestFit="1" customWidth="1"/>
    <col min="76" max="78" width="17" bestFit="1" customWidth="1"/>
    <col min="79" max="79" width="19.796875" bestFit="1" customWidth="1"/>
    <col min="80" max="83" width="8.9296875" bestFit="1" customWidth="1"/>
    <col min="84" max="84" width="10.6640625" bestFit="1" customWidth="1"/>
    <col min="85" max="85" width="15.265625" bestFit="1" customWidth="1"/>
    <col min="86" max="86" width="18.06640625" bestFit="1" customWidth="1"/>
    <col min="87" max="87" width="10.46484375" bestFit="1" customWidth="1"/>
    <col min="88" max="88" width="13.265625" bestFit="1" customWidth="1"/>
    <col min="89" max="90" width="12.1328125" bestFit="1" customWidth="1"/>
    <col min="91" max="91" width="14.9296875" bestFit="1" customWidth="1"/>
    <col min="92" max="92" width="12.796875" bestFit="1" customWidth="1"/>
    <col min="93" max="93" width="15.59765625" bestFit="1" customWidth="1"/>
    <col min="94" max="96" width="10.86328125" bestFit="1" customWidth="1"/>
    <col min="97" max="97" width="13.6640625" bestFit="1" customWidth="1"/>
    <col min="98" max="99" width="7.86328125" bestFit="1" customWidth="1"/>
    <col min="100" max="100" width="8.796875" bestFit="1" customWidth="1"/>
    <col min="101" max="101" width="12.46484375" bestFit="1" customWidth="1"/>
    <col min="102" max="102" width="15.265625" bestFit="1" customWidth="1"/>
    <col min="103" max="103" width="8.19921875" bestFit="1" customWidth="1"/>
    <col min="104" max="104" width="10.9296875" bestFit="1" customWidth="1"/>
    <col min="105" max="105" width="10.19921875" bestFit="1" customWidth="1"/>
    <col min="106" max="4109" width="78.73046875" bestFit="1" customWidth="1"/>
    <col min="4110" max="4110" width="10.19921875" bestFit="1" customWidth="1"/>
  </cols>
  <sheetData>
    <row r="2" spans="1:6" x14ac:dyDescent="0.45">
      <c r="A2" s="9" t="s">
        <v>8223</v>
      </c>
      <c r="B2" t="s">
        <v>8359</v>
      </c>
    </row>
    <row r="4" spans="1:6" x14ac:dyDescent="0.45">
      <c r="A4" s="9" t="s">
        <v>8361</v>
      </c>
      <c r="B4" s="9" t="s">
        <v>8218</v>
      </c>
    </row>
    <row r="5" spans="1:6" x14ac:dyDescent="0.45">
      <c r="A5" s="9" t="s">
        <v>8357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t="s">
        <v>8307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45">
      <c r="A7" t="s">
        <v>8333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45">
      <c r="A8" t="s">
        <v>8330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45">
      <c r="A9" t="s">
        <v>8328</v>
      </c>
      <c r="B9" s="11">
        <v>24</v>
      </c>
      <c r="C9" s="11"/>
      <c r="D9" s="11"/>
      <c r="E9" s="11"/>
      <c r="F9" s="11">
        <v>24</v>
      </c>
    </row>
    <row r="10" spans="1:6" x14ac:dyDescent="0.45">
      <c r="A10" t="s">
        <v>8322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45">
      <c r="A11" t="s">
        <v>8335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45">
      <c r="A12" t="s">
        <v>8319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45">
      <c r="A13" t="s">
        <v>8316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45">
      <c r="A14" t="s">
        <v>8314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45">
      <c r="A15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CE5B-C387-479A-AB42-3F6FFEF5666A}">
  <sheetPr codeName="Sheet2"/>
  <dimension ref="A1:E18"/>
  <sheetViews>
    <sheetView workbookViewId="0">
      <selection activeCell="E11" sqref="E11"/>
    </sheetView>
  </sheetViews>
  <sheetFormatPr defaultRowHeight="14.25" x14ac:dyDescent="0.45"/>
  <cols>
    <col min="1" max="1" width="12.59765625" bestFit="1" customWidth="1"/>
    <col min="2" max="2" width="16.73046875" bestFit="1" customWidth="1"/>
    <col min="3" max="3" width="5.6640625" bestFit="1" customWidth="1"/>
    <col min="4" max="4" width="9.265625" bestFit="1" customWidth="1"/>
    <col min="5" max="5" width="10.46484375" bestFit="1" customWidth="1"/>
    <col min="6" max="7" width="10.19921875" bestFit="1" customWidth="1"/>
  </cols>
  <sheetData>
    <row r="1" spans="1:5" x14ac:dyDescent="0.45">
      <c r="A1" s="9" t="s">
        <v>8357</v>
      </c>
      <c r="B1" t="s">
        <v>8380</v>
      </c>
    </row>
    <row r="2" spans="1:5" x14ac:dyDescent="0.45">
      <c r="A2" s="9" t="s">
        <v>8379</v>
      </c>
      <c r="B2" t="s">
        <v>8359</v>
      </c>
    </row>
    <row r="4" spans="1:5" x14ac:dyDescent="0.45">
      <c r="A4" s="9" t="s">
        <v>8361</v>
      </c>
      <c r="B4" s="9" t="s">
        <v>8366</v>
      </c>
    </row>
    <row r="5" spans="1:5" x14ac:dyDescent="0.45">
      <c r="A5" s="9" t="s">
        <v>8362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45">
      <c r="A6" s="12" t="s">
        <v>8373</v>
      </c>
      <c r="B6" s="11">
        <v>25</v>
      </c>
      <c r="C6" s="11">
        <v>131</v>
      </c>
      <c r="D6" s="11">
        <v>182</v>
      </c>
      <c r="E6" s="11">
        <v>338</v>
      </c>
    </row>
    <row r="7" spans="1:5" x14ac:dyDescent="0.45">
      <c r="A7" s="12" t="s">
        <v>8374</v>
      </c>
      <c r="B7" s="11">
        <v>18</v>
      </c>
      <c r="C7" s="11">
        <v>92</v>
      </c>
      <c r="D7" s="11">
        <v>202</v>
      </c>
      <c r="E7" s="11">
        <v>312</v>
      </c>
    </row>
    <row r="8" spans="1:5" x14ac:dyDescent="0.45">
      <c r="A8" s="12" t="s">
        <v>8375</v>
      </c>
      <c r="B8" s="11">
        <v>20</v>
      </c>
      <c r="C8" s="11">
        <v>87</v>
      </c>
      <c r="D8" s="11">
        <v>180</v>
      </c>
      <c r="E8" s="11">
        <v>287</v>
      </c>
    </row>
    <row r="9" spans="1:5" x14ac:dyDescent="0.45">
      <c r="A9" s="12" t="s">
        <v>8376</v>
      </c>
      <c r="B9" s="11">
        <v>16</v>
      </c>
      <c r="C9" s="11">
        <v>81</v>
      </c>
      <c r="D9" s="11">
        <v>192</v>
      </c>
      <c r="E9" s="11">
        <v>289</v>
      </c>
    </row>
    <row r="10" spans="1:5" x14ac:dyDescent="0.45">
      <c r="A10" s="12" t="s">
        <v>8367</v>
      </c>
      <c r="B10" s="11">
        <v>18</v>
      </c>
      <c r="C10" s="11">
        <v>95</v>
      </c>
      <c r="D10" s="11">
        <v>234</v>
      </c>
      <c r="E10" s="11">
        <v>347</v>
      </c>
    </row>
    <row r="11" spans="1:5" x14ac:dyDescent="0.45">
      <c r="A11" s="12" t="s">
        <v>8377</v>
      </c>
      <c r="B11" s="11">
        <v>20</v>
      </c>
      <c r="C11" s="11">
        <v>116</v>
      </c>
      <c r="D11" s="11">
        <v>211</v>
      </c>
      <c r="E11" s="11">
        <v>347</v>
      </c>
    </row>
    <row r="12" spans="1:5" x14ac:dyDescent="0.45">
      <c r="A12" s="12" t="s">
        <v>8368</v>
      </c>
      <c r="B12" s="11">
        <v>27</v>
      </c>
      <c r="C12" s="11">
        <v>118</v>
      </c>
      <c r="D12" s="11">
        <v>194</v>
      </c>
      <c r="E12" s="11">
        <v>339</v>
      </c>
    </row>
    <row r="13" spans="1:5" x14ac:dyDescent="0.45">
      <c r="A13" s="12" t="s">
        <v>8369</v>
      </c>
      <c r="B13" s="11">
        <v>19</v>
      </c>
      <c r="C13" s="11">
        <v>109</v>
      </c>
      <c r="D13" s="11">
        <v>166</v>
      </c>
      <c r="E13" s="11">
        <v>294</v>
      </c>
    </row>
    <row r="14" spans="1:5" x14ac:dyDescent="0.45">
      <c r="A14" s="12" t="s">
        <v>8370</v>
      </c>
      <c r="B14" s="11">
        <v>15</v>
      </c>
      <c r="C14" s="11">
        <v>108</v>
      </c>
      <c r="D14" s="11">
        <v>147</v>
      </c>
      <c r="E14" s="11">
        <v>270</v>
      </c>
    </row>
    <row r="15" spans="1:5" x14ac:dyDescent="0.45">
      <c r="A15" s="12" t="s">
        <v>8371</v>
      </c>
      <c r="B15" s="11">
        <v>15</v>
      </c>
      <c r="C15" s="11">
        <v>116</v>
      </c>
      <c r="D15" s="11">
        <v>183</v>
      </c>
      <c r="E15" s="11">
        <v>314</v>
      </c>
    </row>
    <row r="16" spans="1:5" x14ac:dyDescent="0.45">
      <c r="A16" s="12" t="s">
        <v>8372</v>
      </c>
      <c r="B16" s="11">
        <v>26</v>
      </c>
      <c r="C16" s="11">
        <v>92</v>
      </c>
      <c r="D16" s="11">
        <v>183</v>
      </c>
      <c r="E16" s="11">
        <v>301</v>
      </c>
    </row>
    <row r="17" spans="1:5" x14ac:dyDescent="0.45">
      <c r="A17" s="12" t="s">
        <v>8378</v>
      </c>
      <c r="B17" s="11">
        <v>13</v>
      </c>
      <c r="C17" s="11">
        <v>98</v>
      </c>
      <c r="D17" s="11">
        <v>111</v>
      </c>
      <c r="E17" s="11">
        <v>222</v>
      </c>
    </row>
    <row r="18" spans="1:5" x14ac:dyDescent="0.45">
      <c r="A18" s="12" t="s">
        <v>8360</v>
      </c>
      <c r="B18" s="11">
        <v>232</v>
      </c>
      <c r="C18" s="11">
        <v>1243</v>
      </c>
      <c r="D18" s="11">
        <v>2185</v>
      </c>
      <c r="E18" s="11">
        <v>3660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abSelected="1" zoomScale="60" zoomScaleNormal="60" workbookViewId="0">
      <selection activeCell="S72" sqref="S7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9.33203125" style="5" customWidth="1"/>
    <col min="16" max="16" width="21.46484375" style="8" customWidth="1"/>
    <col min="17" max="17" width="16.73046875" customWidth="1"/>
    <col min="18" max="18" width="16.53125" customWidth="1"/>
    <col min="19" max="19" width="28.19921875" customWidth="1"/>
    <col min="20" max="20" width="24.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8363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7" t="s">
        <v>8306</v>
      </c>
      <c r="Q1" s="1" t="s">
        <v>8357</v>
      </c>
      <c r="R1" s="1" t="s">
        <v>8358</v>
      </c>
      <c r="S1" s="1" t="s">
        <v>8364</v>
      </c>
      <c r="T1" s="1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8">
        <f>E2/L2</f>
        <v>63.917582417582416</v>
      </c>
      <c r="Q2" t="s">
        <v>8307</v>
      </c>
      <c r="R2" t="s">
        <v>8308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E3/D3</f>
        <v>1.4260827250608272</v>
      </c>
      <c r="P3" s="8">
        <f>$E$3/$L$3</f>
        <v>185.48101265822785</v>
      </c>
      <c r="Q3" t="s">
        <v>8307</v>
      </c>
      <c r="R3" t="s">
        <v>8308</v>
      </c>
      <c r="S3" s="10">
        <f t="shared" ref="S3:S66" si="0">(((J3/60)/60)/24)+DATE(1970,1,1)</f>
        <v>42766.600497685184</v>
      </c>
      <c r="T3" s="10">
        <f t="shared" ref="T3:T66" si="1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ref="O4:O67" si="2">E4/D4</f>
        <v>1.05</v>
      </c>
      <c r="P4" s="8">
        <f t="shared" ref="P4:P67" si="3">E4/L4</f>
        <v>15</v>
      </c>
      <c r="Q4" t="s">
        <v>8307</v>
      </c>
      <c r="R4" t="s">
        <v>8308</v>
      </c>
      <c r="S4" s="10">
        <f t="shared" si="0"/>
        <v>42405.702349537038</v>
      </c>
      <c r="T4" s="10">
        <f t="shared" si="1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2"/>
        <v>1.0389999999999999</v>
      </c>
      <c r="P5" s="8">
        <f t="shared" si="3"/>
        <v>69.266666666666666</v>
      </c>
      <c r="Q5" t="s">
        <v>8307</v>
      </c>
      <c r="R5" t="s">
        <v>8308</v>
      </c>
      <c r="S5" s="10">
        <f t="shared" si="0"/>
        <v>41828.515127314815</v>
      </c>
      <c r="T5" s="10">
        <f t="shared" si="1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2"/>
        <v>1.2299154545454545</v>
      </c>
      <c r="P6" s="8">
        <f t="shared" si="3"/>
        <v>190.55028169014085</v>
      </c>
      <c r="Q6" t="s">
        <v>8307</v>
      </c>
      <c r="R6" t="s">
        <v>8308</v>
      </c>
      <c r="S6" s="10">
        <f t="shared" si="0"/>
        <v>42327.834247685183</v>
      </c>
      <c r="T6" s="10">
        <f t="shared" si="1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2"/>
        <v>1.0977744436109027</v>
      </c>
      <c r="P7" s="8">
        <f t="shared" si="3"/>
        <v>93.40425531914893</v>
      </c>
      <c r="Q7" t="s">
        <v>8307</v>
      </c>
      <c r="R7" t="s">
        <v>8308</v>
      </c>
      <c r="S7" s="10">
        <f t="shared" si="0"/>
        <v>42563.932951388888</v>
      </c>
      <c r="T7" s="10">
        <f t="shared" si="1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2"/>
        <v>1.064875</v>
      </c>
      <c r="P8" s="8">
        <f t="shared" si="3"/>
        <v>146.87931034482759</v>
      </c>
      <c r="Q8" t="s">
        <v>8307</v>
      </c>
      <c r="R8" t="s">
        <v>8308</v>
      </c>
      <c r="S8" s="10">
        <f t="shared" si="0"/>
        <v>41794.072337962964</v>
      </c>
      <c r="T8" s="10">
        <f t="shared" si="1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2"/>
        <v>1.0122222222222221</v>
      </c>
      <c r="P9" s="8">
        <f t="shared" si="3"/>
        <v>159.82456140350877</v>
      </c>
      <c r="Q9" t="s">
        <v>8307</v>
      </c>
      <c r="R9" t="s">
        <v>8308</v>
      </c>
      <c r="S9" s="10">
        <f t="shared" si="0"/>
        <v>42516.047071759262</v>
      </c>
      <c r="T9" s="10">
        <f t="shared" si="1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2"/>
        <v>1.0004342857142856</v>
      </c>
      <c r="P10" s="8">
        <f t="shared" si="3"/>
        <v>291.79333333333335</v>
      </c>
      <c r="Q10" t="s">
        <v>8307</v>
      </c>
      <c r="R10" t="s">
        <v>8308</v>
      </c>
      <c r="S10" s="10">
        <f t="shared" si="0"/>
        <v>42468.94458333333</v>
      </c>
      <c r="T10" s="10">
        <f t="shared" si="1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2"/>
        <v>1.2599800000000001</v>
      </c>
      <c r="P11" s="8">
        <f t="shared" si="3"/>
        <v>31.499500000000001</v>
      </c>
      <c r="Q11" t="s">
        <v>8307</v>
      </c>
      <c r="R11" t="s">
        <v>8308</v>
      </c>
      <c r="S11" s="10">
        <f t="shared" si="0"/>
        <v>42447.103518518517</v>
      </c>
      <c r="T11" s="10">
        <f t="shared" si="1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2"/>
        <v>1.0049999999999999</v>
      </c>
      <c r="P12" s="8">
        <f t="shared" si="3"/>
        <v>158.68421052631578</v>
      </c>
      <c r="Q12" t="s">
        <v>8307</v>
      </c>
      <c r="R12" t="s">
        <v>8308</v>
      </c>
      <c r="S12" s="10">
        <f t="shared" si="0"/>
        <v>41780.068043981482</v>
      </c>
      <c r="T12" s="10">
        <f t="shared" si="1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2"/>
        <v>1.2050000000000001</v>
      </c>
      <c r="P13" s="8">
        <f t="shared" si="3"/>
        <v>80.333333333333329</v>
      </c>
      <c r="Q13" t="s">
        <v>8307</v>
      </c>
      <c r="R13" t="s">
        <v>8308</v>
      </c>
      <c r="S13" s="10">
        <f t="shared" si="0"/>
        <v>42572.778495370367</v>
      </c>
      <c r="T13" s="10">
        <f t="shared" si="1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2"/>
        <v>1.6529333333333334</v>
      </c>
      <c r="P14" s="8">
        <f t="shared" si="3"/>
        <v>59.961305925030231</v>
      </c>
      <c r="Q14" t="s">
        <v>8307</v>
      </c>
      <c r="R14" t="s">
        <v>8308</v>
      </c>
      <c r="S14" s="10">
        <f t="shared" si="0"/>
        <v>41791.713252314818</v>
      </c>
      <c r="T14" s="10">
        <f t="shared" si="1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2"/>
        <v>1.5997142857142856</v>
      </c>
      <c r="P15" s="8">
        <f t="shared" si="3"/>
        <v>109.78431372549019</v>
      </c>
      <c r="Q15" t="s">
        <v>8307</v>
      </c>
      <c r="R15" t="s">
        <v>8308</v>
      </c>
      <c r="S15" s="10">
        <f t="shared" si="0"/>
        <v>42508.677187499998</v>
      </c>
      <c r="T15" s="10">
        <f t="shared" si="1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2"/>
        <v>1.0093333333333334</v>
      </c>
      <c r="P16" s="8">
        <f t="shared" si="3"/>
        <v>147.70731707317074</v>
      </c>
      <c r="Q16" t="s">
        <v>8307</v>
      </c>
      <c r="R16" t="s">
        <v>8308</v>
      </c>
      <c r="S16" s="10">
        <f t="shared" si="0"/>
        <v>41808.02648148148</v>
      </c>
      <c r="T16" s="10">
        <f t="shared" si="1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2"/>
        <v>1.0660000000000001</v>
      </c>
      <c r="P17" s="8">
        <f t="shared" si="3"/>
        <v>21.755102040816325</v>
      </c>
      <c r="Q17" t="s">
        <v>8307</v>
      </c>
      <c r="R17" t="s">
        <v>8308</v>
      </c>
      <c r="S17" s="10">
        <f t="shared" si="0"/>
        <v>42256.391875000001</v>
      </c>
      <c r="T17" s="10">
        <f t="shared" si="1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2"/>
        <v>1.0024166666666667</v>
      </c>
      <c r="P18" s="8">
        <f t="shared" si="3"/>
        <v>171.84285714285716</v>
      </c>
      <c r="Q18" t="s">
        <v>8307</v>
      </c>
      <c r="R18" t="s">
        <v>8308</v>
      </c>
      <c r="S18" s="10">
        <f t="shared" si="0"/>
        <v>41760.796423611115</v>
      </c>
      <c r="T18" s="10">
        <f t="shared" si="1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2"/>
        <v>1.0066666666666666</v>
      </c>
      <c r="P19" s="8">
        <f t="shared" si="3"/>
        <v>41.944444444444443</v>
      </c>
      <c r="Q19" t="s">
        <v>8307</v>
      </c>
      <c r="R19" t="s">
        <v>8308</v>
      </c>
      <c r="S19" s="10">
        <f t="shared" si="0"/>
        <v>41917.731736111113</v>
      </c>
      <c r="T19" s="10">
        <f t="shared" si="1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2"/>
        <v>1.0632110000000001</v>
      </c>
      <c r="P20" s="8">
        <f t="shared" si="3"/>
        <v>93.264122807017543</v>
      </c>
      <c r="Q20" t="s">
        <v>8307</v>
      </c>
      <c r="R20" t="s">
        <v>8308</v>
      </c>
      <c r="S20" s="10">
        <f t="shared" si="0"/>
        <v>41869.542314814818</v>
      </c>
      <c r="T20" s="10">
        <f t="shared" si="1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2"/>
        <v>1.4529411764705882</v>
      </c>
      <c r="P21" s="8">
        <f t="shared" si="3"/>
        <v>56.136363636363633</v>
      </c>
      <c r="Q21" t="s">
        <v>8307</v>
      </c>
      <c r="R21" t="s">
        <v>8308</v>
      </c>
      <c r="S21" s="10">
        <f t="shared" si="0"/>
        <v>42175.816365740742</v>
      </c>
      <c r="T21" s="10">
        <f t="shared" si="1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2"/>
        <v>1.002</v>
      </c>
      <c r="P22" s="8">
        <f t="shared" si="3"/>
        <v>80.16</v>
      </c>
      <c r="Q22" t="s">
        <v>8307</v>
      </c>
      <c r="R22" t="s">
        <v>8308</v>
      </c>
      <c r="S22" s="10">
        <f t="shared" si="0"/>
        <v>42200.758240740746</v>
      </c>
      <c r="T22" s="10">
        <f t="shared" si="1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2"/>
        <v>1.0913513513513513</v>
      </c>
      <c r="P23" s="8">
        <f t="shared" si="3"/>
        <v>199.9009900990099</v>
      </c>
      <c r="Q23" t="s">
        <v>8307</v>
      </c>
      <c r="R23" t="s">
        <v>8308</v>
      </c>
      <c r="S23" s="10">
        <f t="shared" si="0"/>
        <v>41878.627187500002</v>
      </c>
      <c r="T23" s="10">
        <f t="shared" si="1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2"/>
        <v>1.1714285714285715</v>
      </c>
      <c r="P24" s="8">
        <f t="shared" si="3"/>
        <v>51.25</v>
      </c>
      <c r="Q24" t="s">
        <v>8307</v>
      </c>
      <c r="R24" t="s">
        <v>8308</v>
      </c>
      <c r="S24" s="10">
        <f t="shared" si="0"/>
        <v>41989.91134259259</v>
      </c>
      <c r="T24" s="10">
        <f t="shared" si="1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2"/>
        <v>1.1850000000000001</v>
      </c>
      <c r="P25" s="8">
        <f t="shared" si="3"/>
        <v>103.04347826086956</v>
      </c>
      <c r="Q25" t="s">
        <v>8307</v>
      </c>
      <c r="R25" t="s">
        <v>8308</v>
      </c>
      <c r="S25" s="10">
        <f t="shared" si="0"/>
        <v>42097.778946759259</v>
      </c>
      <c r="T25" s="10">
        <f t="shared" si="1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2"/>
        <v>1.0880768571428572</v>
      </c>
      <c r="P26" s="8">
        <f t="shared" si="3"/>
        <v>66.346149825783982</v>
      </c>
      <c r="Q26" t="s">
        <v>8307</v>
      </c>
      <c r="R26" t="s">
        <v>8308</v>
      </c>
      <c r="S26" s="10">
        <f t="shared" si="0"/>
        <v>42229.820173611108</v>
      </c>
      <c r="T26" s="10">
        <f t="shared" si="1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2"/>
        <v>1.3333333333333333</v>
      </c>
      <c r="P27" s="8">
        <f t="shared" si="3"/>
        <v>57.142857142857146</v>
      </c>
      <c r="Q27" t="s">
        <v>8307</v>
      </c>
      <c r="R27" t="s">
        <v>8308</v>
      </c>
      <c r="S27" s="10">
        <f t="shared" si="0"/>
        <v>42318.025011574078</v>
      </c>
      <c r="T27" s="10">
        <f t="shared" si="1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2"/>
        <v>1.552</v>
      </c>
      <c r="P28" s="8">
        <f t="shared" si="3"/>
        <v>102.10526315789474</v>
      </c>
      <c r="Q28" t="s">
        <v>8307</v>
      </c>
      <c r="R28" t="s">
        <v>8308</v>
      </c>
      <c r="S28" s="10">
        <f t="shared" si="0"/>
        <v>41828.515555555554</v>
      </c>
      <c r="T28" s="10">
        <f t="shared" si="1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2"/>
        <v>1.1172500000000001</v>
      </c>
      <c r="P29" s="8">
        <f t="shared" si="3"/>
        <v>148.96666666666667</v>
      </c>
      <c r="Q29" t="s">
        <v>8307</v>
      </c>
      <c r="R29" t="s">
        <v>8308</v>
      </c>
      <c r="S29" s="10">
        <f t="shared" si="0"/>
        <v>41929.164733796293</v>
      </c>
      <c r="T29" s="10">
        <f t="shared" si="1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2"/>
        <v>1.0035000000000001</v>
      </c>
      <c r="P30" s="8">
        <f t="shared" si="3"/>
        <v>169.6056338028169</v>
      </c>
      <c r="Q30" t="s">
        <v>8307</v>
      </c>
      <c r="R30" t="s">
        <v>8308</v>
      </c>
      <c r="S30" s="10">
        <f t="shared" si="0"/>
        <v>42324.96393518518</v>
      </c>
      <c r="T30" s="10">
        <f t="shared" si="1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2"/>
        <v>1.2333333333333334</v>
      </c>
      <c r="P31" s="8">
        <f t="shared" si="3"/>
        <v>31.623931623931625</v>
      </c>
      <c r="Q31" t="s">
        <v>8307</v>
      </c>
      <c r="R31" t="s">
        <v>8308</v>
      </c>
      <c r="S31" s="10">
        <f t="shared" si="0"/>
        <v>41812.67324074074</v>
      </c>
      <c r="T31" s="10">
        <f t="shared" si="1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2"/>
        <v>1.0129975</v>
      </c>
      <c r="P32" s="8">
        <f t="shared" si="3"/>
        <v>76.45264150943396</v>
      </c>
      <c r="Q32" t="s">
        <v>8307</v>
      </c>
      <c r="R32" t="s">
        <v>8308</v>
      </c>
      <c r="S32" s="10">
        <f t="shared" si="0"/>
        <v>41842.292997685188</v>
      </c>
      <c r="T32" s="10">
        <f t="shared" si="1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2"/>
        <v>1</v>
      </c>
      <c r="P33" s="8">
        <f t="shared" si="3"/>
        <v>13</v>
      </c>
      <c r="Q33" t="s">
        <v>8307</v>
      </c>
      <c r="R33" t="s">
        <v>8308</v>
      </c>
      <c r="S33" s="10">
        <f t="shared" si="0"/>
        <v>42376.79206018518</v>
      </c>
      <c r="T33" s="10">
        <f t="shared" si="1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2"/>
        <v>1.0024604569420035</v>
      </c>
      <c r="P34" s="8">
        <f t="shared" si="3"/>
        <v>320.44943820224717</v>
      </c>
      <c r="Q34" t="s">
        <v>8307</v>
      </c>
      <c r="R34" t="s">
        <v>8308</v>
      </c>
      <c r="S34" s="10">
        <f t="shared" si="0"/>
        <v>42461.627511574072</v>
      </c>
      <c r="T34" s="10">
        <f t="shared" si="1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2"/>
        <v>1.0209523809523811</v>
      </c>
      <c r="P35" s="8">
        <f t="shared" si="3"/>
        <v>83.75</v>
      </c>
      <c r="Q35" t="s">
        <v>8307</v>
      </c>
      <c r="R35" t="s">
        <v>8308</v>
      </c>
      <c r="S35" s="10">
        <f t="shared" si="0"/>
        <v>42286.660891203705</v>
      </c>
      <c r="T35" s="10">
        <f t="shared" si="1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2"/>
        <v>1.3046153846153845</v>
      </c>
      <c r="P36" s="8">
        <f t="shared" si="3"/>
        <v>49.882352941176471</v>
      </c>
      <c r="Q36" t="s">
        <v>8307</v>
      </c>
      <c r="R36" t="s">
        <v>8308</v>
      </c>
      <c r="S36" s="10">
        <f t="shared" si="0"/>
        <v>41841.321770833332</v>
      </c>
      <c r="T36" s="10">
        <f t="shared" si="1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2"/>
        <v>1.665</v>
      </c>
      <c r="P37" s="8">
        <f t="shared" si="3"/>
        <v>59.464285714285715</v>
      </c>
      <c r="Q37" t="s">
        <v>8307</v>
      </c>
      <c r="R37" t="s">
        <v>8308</v>
      </c>
      <c r="S37" s="10">
        <f t="shared" si="0"/>
        <v>42098.291828703703</v>
      </c>
      <c r="T37" s="10">
        <f t="shared" si="1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2"/>
        <v>1.4215</v>
      </c>
      <c r="P38" s="8">
        <f t="shared" si="3"/>
        <v>193.84090909090909</v>
      </c>
      <c r="Q38" t="s">
        <v>8307</v>
      </c>
      <c r="R38" t="s">
        <v>8308</v>
      </c>
      <c r="S38" s="10">
        <f t="shared" si="0"/>
        <v>42068.307002314818</v>
      </c>
      <c r="T38" s="10">
        <f t="shared" si="1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2"/>
        <v>1.8344090909090909</v>
      </c>
      <c r="P39" s="8">
        <f t="shared" si="3"/>
        <v>159.51383399209487</v>
      </c>
      <c r="Q39" t="s">
        <v>8307</v>
      </c>
      <c r="R39" t="s">
        <v>8308</v>
      </c>
      <c r="S39" s="10">
        <f t="shared" si="0"/>
        <v>42032.693043981482</v>
      </c>
      <c r="T39" s="10">
        <f t="shared" si="1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2"/>
        <v>1.1004</v>
      </c>
      <c r="P40" s="8">
        <f t="shared" si="3"/>
        <v>41.68181818181818</v>
      </c>
      <c r="Q40" t="s">
        <v>8307</v>
      </c>
      <c r="R40" t="s">
        <v>8308</v>
      </c>
      <c r="S40" s="10">
        <f t="shared" si="0"/>
        <v>41375.057222222218</v>
      </c>
      <c r="T40" s="10">
        <f t="shared" si="1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2"/>
        <v>1.3098000000000001</v>
      </c>
      <c r="P41" s="8">
        <f t="shared" si="3"/>
        <v>150.89861751152074</v>
      </c>
      <c r="Q41" t="s">
        <v>8307</v>
      </c>
      <c r="R41" t="s">
        <v>8308</v>
      </c>
      <c r="S41" s="10">
        <f t="shared" si="0"/>
        <v>41754.047083333331</v>
      </c>
      <c r="T41" s="10">
        <f t="shared" si="1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2"/>
        <v>1.0135000000000001</v>
      </c>
      <c r="P42" s="8">
        <f t="shared" si="3"/>
        <v>126.6875</v>
      </c>
      <c r="Q42" t="s">
        <v>8307</v>
      </c>
      <c r="R42" t="s">
        <v>8308</v>
      </c>
      <c r="S42" s="10">
        <f t="shared" si="0"/>
        <v>41789.21398148148</v>
      </c>
      <c r="T42" s="10">
        <f t="shared" si="1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2"/>
        <v>1</v>
      </c>
      <c r="P43" s="8">
        <f t="shared" si="3"/>
        <v>105.26315789473684</v>
      </c>
      <c r="Q43" t="s">
        <v>8307</v>
      </c>
      <c r="R43" t="s">
        <v>8308</v>
      </c>
      <c r="S43" s="10">
        <f t="shared" si="0"/>
        <v>41887.568912037037</v>
      </c>
      <c r="T43" s="10">
        <f t="shared" si="1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2"/>
        <v>1.4185714285714286</v>
      </c>
      <c r="P44" s="8">
        <f t="shared" si="3"/>
        <v>117.51479289940828</v>
      </c>
      <c r="Q44" t="s">
        <v>8307</v>
      </c>
      <c r="R44" t="s">
        <v>8308</v>
      </c>
      <c r="S44" s="10">
        <f t="shared" si="0"/>
        <v>41971.639189814814</v>
      </c>
      <c r="T44" s="10">
        <f t="shared" si="1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2"/>
        <v>3.0865999999999998</v>
      </c>
      <c r="P45" s="8">
        <f t="shared" si="3"/>
        <v>117.36121673003802</v>
      </c>
      <c r="Q45" t="s">
        <v>8307</v>
      </c>
      <c r="R45" t="s">
        <v>8308</v>
      </c>
      <c r="S45" s="10">
        <f t="shared" si="0"/>
        <v>41802.790347222224</v>
      </c>
      <c r="T45" s="10">
        <f t="shared" si="1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2"/>
        <v>1</v>
      </c>
      <c r="P46" s="8">
        <f t="shared" si="3"/>
        <v>133.33333333333334</v>
      </c>
      <c r="Q46" t="s">
        <v>8307</v>
      </c>
      <c r="R46" t="s">
        <v>8308</v>
      </c>
      <c r="S46" s="10">
        <f t="shared" si="0"/>
        <v>41874.098807870374</v>
      </c>
      <c r="T46" s="10">
        <f t="shared" si="1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2"/>
        <v>1.2</v>
      </c>
      <c r="P47" s="8">
        <f t="shared" si="3"/>
        <v>98.360655737704917</v>
      </c>
      <c r="Q47" t="s">
        <v>8307</v>
      </c>
      <c r="R47" t="s">
        <v>8308</v>
      </c>
      <c r="S47" s="10">
        <f t="shared" si="0"/>
        <v>42457.623923611114</v>
      </c>
      <c r="T47" s="10">
        <f t="shared" si="1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2"/>
        <v>1.0416666666666667</v>
      </c>
      <c r="P48" s="8">
        <f t="shared" si="3"/>
        <v>194.44444444444446</v>
      </c>
      <c r="Q48" t="s">
        <v>8307</v>
      </c>
      <c r="R48" t="s">
        <v>8308</v>
      </c>
      <c r="S48" s="10">
        <f t="shared" si="0"/>
        <v>42323.964976851858</v>
      </c>
      <c r="T48" s="10">
        <f t="shared" si="1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2"/>
        <v>1.0761100000000001</v>
      </c>
      <c r="P49" s="8">
        <f t="shared" si="3"/>
        <v>76.865000000000009</v>
      </c>
      <c r="Q49" t="s">
        <v>8307</v>
      </c>
      <c r="R49" t="s">
        <v>8308</v>
      </c>
      <c r="S49" s="10">
        <f t="shared" si="0"/>
        <v>41932.819525462961</v>
      </c>
      <c r="T49" s="10">
        <f t="shared" si="1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2"/>
        <v>1.0794999999999999</v>
      </c>
      <c r="P50" s="8">
        <f t="shared" si="3"/>
        <v>56.815789473684212</v>
      </c>
      <c r="Q50" t="s">
        <v>8307</v>
      </c>
      <c r="R50" t="s">
        <v>8308</v>
      </c>
      <c r="S50" s="10">
        <f t="shared" si="0"/>
        <v>42033.516898148147</v>
      </c>
      <c r="T50" s="10">
        <f t="shared" si="1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2"/>
        <v>1</v>
      </c>
      <c r="P51" s="8">
        <f t="shared" si="3"/>
        <v>137.93103448275863</v>
      </c>
      <c r="Q51" t="s">
        <v>8307</v>
      </c>
      <c r="R51" t="s">
        <v>8308</v>
      </c>
      <c r="S51" s="10">
        <f t="shared" si="0"/>
        <v>42271.176446759258</v>
      </c>
      <c r="T51" s="10">
        <f t="shared" si="1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2"/>
        <v>1</v>
      </c>
      <c r="P52" s="8">
        <f t="shared" si="3"/>
        <v>27.272727272727273</v>
      </c>
      <c r="Q52" t="s">
        <v>8307</v>
      </c>
      <c r="R52" t="s">
        <v>8308</v>
      </c>
      <c r="S52" s="10">
        <f t="shared" si="0"/>
        <v>41995.752986111111</v>
      </c>
      <c r="T52" s="10">
        <f t="shared" si="1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2"/>
        <v>1.2801818181818181</v>
      </c>
      <c r="P53" s="8">
        <f t="shared" si="3"/>
        <v>118.33613445378151</v>
      </c>
      <c r="Q53" t="s">
        <v>8307</v>
      </c>
      <c r="R53" t="s">
        <v>8308</v>
      </c>
      <c r="S53" s="10">
        <f t="shared" si="0"/>
        <v>42196.928668981483</v>
      </c>
      <c r="T53" s="10">
        <f t="shared" si="1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2"/>
        <v>1.1620999999999999</v>
      </c>
      <c r="P54" s="8">
        <f t="shared" si="3"/>
        <v>223.48076923076923</v>
      </c>
      <c r="Q54" t="s">
        <v>8307</v>
      </c>
      <c r="R54" t="s">
        <v>8308</v>
      </c>
      <c r="S54" s="10">
        <f t="shared" si="0"/>
        <v>41807.701921296299</v>
      </c>
      <c r="T54" s="10">
        <f t="shared" si="1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2"/>
        <v>1.0963333333333334</v>
      </c>
      <c r="P55" s="8">
        <f t="shared" si="3"/>
        <v>28.111111111111111</v>
      </c>
      <c r="Q55" t="s">
        <v>8307</v>
      </c>
      <c r="R55" t="s">
        <v>8308</v>
      </c>
      <c r="S55" s="10">
        <f t="shared" si="0"/>
        <v>41719.549131944441</v>
      </c>
      <c r="T55" s="10">
        <f t="shared" si="1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2"/>
        <v>1.01</v>
      </c>
      <c r="P56" s="8">
        <f t="shared" si="3"/>
        <v>194.23076923076923</v>
      </c>
      <c r="Q56" t="s">
        <v>8307</v>
      </c>
      <c r="R56" t="s">
        <v>8308</v>
      </c>
      <c r="S56" s="10">
        <f t="shared" si="0"/>
        <v>42333.713206018518</v>
      </c>
      <c r="T56" s="10">
        <f t="shared" si="1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2"/>
        <v>1.2895348837209302</v>
      </c>
      <c r="P57" s="8">
        <f t="shared" si="3"/>
        <v>128.95348837209303</v>
      </c>
      <c r="Q57" t="s">
        <v>8307</v>
      </c>
      <c r="R57" t="s">
        <v>8308</v>
      </c>
      <c r="S57" s="10">
        <f t="shared" si="0"/>
        <v>42496.968935185185</v>
      </c>
      <c r="T57" s="10">
        <f t="shared" si="1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2"/>
        <v>1.0726249999999999</v>
      </c>
      <c r="P58" s="8">
        <f t="shared" si="3"/>
        <v>49.316091954022987</v>
      </c>
      <c r="Q58" t="s">
        <v>8307</v>
      </c>
      <c r="R58" t="s">
        <v>8308</v>
      </c>
      <c r="S58" s="10">
        <f t="shared" si="0"/>
        <v>42149.548888888887</v>
      </c>
      <c r="T58" s="10">
        <f t="shared" si="1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2"/>
        <v>1.0189999999999999</v>
      </c>
      <c r="P59" s="8">
        <f t="shared" si="3"/>
        <v>221.52173913043478</v>
      </c>
      <c r="Q59" t="s">
        <v>8307</v>
      </c>
      <c r="R59" t="s">
        <v>8308</v>
      </c>
      <c r="S59" s="10">
        <f t="shared" si="0"/>
        <v>42089.83289351852</v>
      </c>
      <c r="T59" s="10">
        <f t="shared" si="1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2"/>
        <v>1.0290999999999999</v>
      </c>
      <c r="P60" s="8">
        <f t="shared" si="3"/>
        <v>137.21333333333334</v>
      </c>
      <c r="Q60" t="s">
        <v>8307</v>
      </c>
      <c r="R60" t="s">
        <v>8308</v>
      </c>
      <c r="S60" s="10">
        <f t="shared" si="0"/>
        <v>41932.745046296295</v>
      </c>
      <c r="T60" s="10">
        <f t="shared" si="1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2"/>
        <v>1.0012570000000001</v>
      </c>
      <c r="P61" s="8">
        <f t="shared" si="3"/>
        <v>606.82242424242418</v>
      </c>
      <c r="Q61" t="s">
        <v>8307</v>
      </c>
      <c r="R61" t="s">
        <v>8308</v>
      </c>
      <c r="S61" s="10">
        <f t="shared" si="0"/>
        <v>42230.23583333334</v>
      </c>
      <c r="T61" s="10">
        <f t="shared" si="1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2"/>
        <v>1.0329622222222221</v>
      </c>
      <c r="P62" s="8">
        <f t="shared" si="3"/>
        <v>43.040092592592593</v>
      </c>
      <c r="Q62" t="s">
        <v>8307</v>
      </c>
      <c r="R62" t="s">
        <v>8309</v>
      </c>
      <c r="S62" s="10">
        <f t="shared" si="0"/>
        <v>41701.901817129627</v>
      </c>
      <c r="T62" s="10">
        <f t="shared" si="1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2"/>
        <v>1.4830000000000001</v>
      </c>
      <c r="P63" s="8">
        <f t="shared" si="3"/>
        <v>322.39130434782606</v>
      </c>
      <c r="Q63" t="s">
        <v>8307</v>
      </c>
      <c r="R63" t="s">
        <v>8309</v>
      </c>
      <c r="S63" s="10">
        <f t="shared" si="0"/>
        <v>41409.814317129632</v>
      </c>
      <c r="T63" s="10">
        <f t="shared" si="1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2"/>
        <v>1.5473333333333332</v>
      </c>
      <c r="P64" s="8">
        <f t="shared" si="3"/>
        <v>96.708333333333329</v>
      </c>
      <c r="Q64" t="s">
        <v>8307</v>
      </c>
      <c r="R64" t="s">
        <v>8309</v>
      </c>
      <c r="S64" s="10">
        <f t="shared" si="0"/>
        <v>41311.799513888887</v>
      </c>
      <c r="T64" s="10">
        <f t="shared" si="1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2"/>
        <v>1.1351849999999999</v>
      </c>
      <c r="P65" s="8">
        <f t="shared" si="3"/>
        <v>35.474531249999998</v>
      </c>
      <c r="Q65" t="s">
        <v>8307</v>
      </c>
      <c r="R65" t="s">
        <v>8309</v>
      </c>
      <c r="S65" s="10">
        <f t="shared" si="0"/>
        <v>41612.912187499998</v>
      </c>
      <c r="T65" s="10">
        <f t="shared" si="1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2"/>
        <v>1.7333333333333334</v>
      </c>
      <c r="P66" s="8">
        <f t="shared" si="3"/>
        <v>86.666666666666671</v>
      </c>
      <c r="Q66" t="s">
        <v>8307</v>
      </c>
      <c r="R66" t="s">
        <v>8309</v>
      </c>
      <c r="S66" s="10">
        <f t="shared" si="0"/>
        <v>41433.01829861111</v>
      </c>
      <c r="T66" s="10">
        <f t="shared" si="1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2"/>
        <v>1.0752857142857142</v>
      </c>
      <c r="P67" s="8">
        <f t="shared" si="3"/>
        <v>132.05263157894737</v>
      </c>
      <c r="Q67" t="s">
        <v>8307</v>
      </c>
      <c r="R67" t="s">
        <v>8309</v>
      </c>
      <c r="S67" s="10">
        <f t="shared" ref="S67:S123" si="4">(((J67/60)/60)/24)+DATE(1970,1,1)</f>
        <v>41835.821226851855</v>
      </c>
      <c r="T67" s="10">
        <f t="shared" ref="T67:T123" si="5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ref="O68:O131" si="6">E68/D68</f>
        <v>1.1859999999999999</v>
      </c>
      <c r="P68" s="8">
        <f t="shared" ref="P68:P131" si="7">E68/L68</f>
        <v>91.230769230769226</v>
      </c>
      <c r="Q68" t="s">
        <v>8307</v>
      </c>
      <c r="R68" t="s">
        <v>8309</v>
      </c>
      <c r="S68" s="10">
        <f t="shared" si="4"/>
        <v>42539.849768518514</v>
      </c>
      <c r="T68" s="10">
        <f t="shared" si="5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8">
        <f t="shared" si="7"/>
        <v>116.25</v>
      </c>
      <c r="Q69" t="s">
        <v>8307</v>
      </c>
      <c r="R69" t="s">
        <v>8309</v>
      </c>
      <c r="S69" s="10">
        <f t="shared" si="4"/>
        <v>41075.583379629628</v>
      </c>
      <c r="T69" s="10">
        <f t="shared" si="5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8">
        <f t="shared" si="7"/>
        <v>21.194444444444443</v>
      </c>
      <c r="Q70" t="s">
        <v>8307</v>
      </c>
      <c r="R70" t="s">
        <v>8309</v>
      </c>
      <c r="S70" s="10">
        <f t="shared" si="4"/>
        <v>41663.569340277776</v>
      </c>
      <c r="T70" s="10">
        <f t="shared" si="5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8">
        <f t="shared" si="7"/>
        <v>62.327134831460668</v>
      </c>
      <c r="Q71" t="s">
        <v>8307</v>
      </c>
      <c r="R71" t="s">
        <v>8309</v>
      </c>
      <c r="S71" s="10">
        <f t="shared" si="4"/>
        <v>40786.187789351854</v>
      </c>
      <c r="T71" s="10">
        <f t="shared" si="5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8">
        <f t="shared" si="7"/>
        <v>37.411764705882355</v>
      </c>
      <c r="Q72" t="s">
        <v>8307</v>
      </c>
      <c r="R72" t="s">
        <v>8309</v>
      </c>
      <c r="S72" s="10">
        <f t="shared" si="4"/>
        <v>40730.896354166667</v>
      </c>
      <c r="T72" s="10">
        <f t="shared" si="5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8">
        <f t="shared" si="7"/>
        <v>69.71875</v>
      </c>
      <c r="Q73" t="s">
        <v>8307</v>
      </c>
      <c r="R73" t="s">
        <v>8309</v>
      </c>
      <c r="S73" s="10">
        <f t="shared" si="4"/>
        <v>40997.271493055552</v>
      </c>
      <c r="T73" s="10">
        <f t="shared" si="5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8">
        <f t="shared" si="7"/>
        <v>58.170731707317074</v>
      </c>
      <c r="Q74" t="s">
        <v>8307</v>
      </c>
      <c r="R74" t="s">
        <v>8309</v>
      </c>
      <c r="S74" s="10">
        <f>(((I74/60)/60)/24)+DATE(1970,1,1)</f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8">
        <f t="shared" si="7"/>
        <v>50</v>
      </c>
      <c r="Q75" t="s">
        <v>8307</v>
      </c>
      <c r="R75" t="s">
        <v>8309</v>
      </c>
      <c r="S75" s="10">
        <f t="shared" si="4"/>
        <v>40587.75675925926</v>
      </c>
      <c r="T75" s="10">
        <f t="shared" si="5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8">
        <f t="shared" si="7"/>
        <v>19.471034482758618</v>
      </c>
      <c r="Q76" t="s">
        <v>8307</v>
      </c>
      <c r="R76" t="s">
        <v>8309</v>
      </c>
      <c r="S76" s="10">
        <f t="shared" si="4"/>
        <v>42360.487210648149</v>
      </c>
      <c r="T76" s="10">
        <f t="shared" si="5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8">
        <f t="shared" si="7"/>
        <v>85.957446808510639</v>
      </c>
      <c r="Q77" t="s">
        <v>8307</v>
      </c>
      <c r="R77" t="s">
        <v>8309</v>
      </c>
      <c r="S77" s="10">
        <f t="shared" si="4"/>
        <v>41357.209166666667</v>
      </c>
      <c r="T77" s="10">
        <f t="shared" si="5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8">
        <f t="shared" si="7"/>
        <v>30.666666666666668</v>
      </c>
      <c r="Q78" t="s">
        <v>8307</v>
      </c>
      <c r="R78" t="s">
        <v>8309</v>
      </c>
      <c r="S78" s="10">
        <f t="shared" si="4"/>
        <v>40844.691643518519</v>
      </c>
      <c r="T78" s="10">
        <f t="shared" si="5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8">
        <f t="shared" si="7"/>
        <v>60.384615384615387</v>
      </c>
      <c r="Q79" t="s">
        <v>8307</v>
      </c>
      <c r="R79" t="s">
        <v>8309</v>
      </c>
      <c r="S79" s="10">
        <f t="shared" si="4"/>
        <v>40997.144872685189</v>
      </c>
      <c r="T79" s="10">
        <f t="shared" si="5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8">
        <f t="shared" si="7"/>
        <v>38.6</v>
      </c>
      <c r="Q80" t="s">
        <v>8307</v>
      </c>
      <c r="R80" t="s">
        <v>8309</v>
      </c>
      <c r="S80" s="10">
        <f t="shared" si="4"/>
        <v>42604.730567129634</v>
      </c>
      <c r="T80" s="10">
        <f t="shared" si="5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8">
        <f t="shared" si="7"/>
        <v>40.268292682926827</v>
      </c>
      <c r="Q81" t="s">
        <v>8307</v>
      </c>
      <c r="R81" t="s">
        <v>8309</v>
      </c>
      <c r="S81" s="10">
        <f t="shared" si="4"/>
        <v>41724.776539351849</v>
      </c>
      <c r="T81" s="10">
        <f t="shared" si="5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8">
        <f t="shared" si="7"/>
        <v>273.82978723404256</v>
      </c>
      <c r="Q82" t="s">
        <v>8307</v>
      </c>
      <c r="R82" t="s">
        <v>8309</v>
      </c>
      <c r="S82" s="10">
        <f t="shared" si="4"/>
        <v>41583.083981481483</v>
      </c>
      <c r="T82" s="10">
        <f t="shared" si="5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8">
        <f t="shared" si="7"/>
        <v>53.035714285714285</v>
      </c>
      <c r="Q83" t="s">
        <v>8307</v>
      </c>
      <c r="R83" t="s">
        <v>8309</v>
      </c>
      <c r="S83" s="10">
        <f t="shared" si="4"/>
        <v>41100.158877314818</v>
      </c>
      <c r="T83" s="10">
        <f t="shared" si="5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8">
        <f t="shared" si="7"/>
        <v>40.005000000000003</v>
      </c>
      <c r="Q84" t="s">
        <v>8307</v>
      </c>
      <c r="R84" t="s">
        <v>8309</v>
      </c>
      <c r="S84" s="10">
        <f t="shared" si="4"/>
        <v>40795.820150462961</v>
      </c>
      <c r="T84" s="10">
        <f t="shared" si="5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8">
        <f t="shared" si="7"/>
        <v>15.76923076923077</v>
      </c>
      <c r="Q85" t="s">
        <v>8307</v>
      </c>
      <c r="R85" t="s">
        <v>8309</v>
      </c>
      <c r="S85" s="10">
        <f t="shared" si="4"/>
        <v>42042.615613425922</v>
      </c>
      <c r="T85" s="10">
        <f t="shared" si="5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8">
        <f t="shared" si="7"/>
        <v>71.428571428571431</v>
      </c>
      <c r="Q86" t="s">
        <v>8307</v>
      </c>
      <c r="R86" t="s">
        <v>8309</v>
      </c>
      <c r="S86" s="10">
        <f t="shared" si="4"/>
        <v>40648.757939814815</v>
      </c>
      <c r="T86" s="10">
        <f t="shared" si="5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8">
        <f t="shared" si="7"/>
        <v>71.714285714285708</v>
      </c>
      <c r="Q87" t="s">
        <v>8307</v>
      </c>
      <c r="R87" t="s">
        <v>8309</v>
      </c>
      <c r="S87" s="10">
        <f t="shared" si="4"/>
        <v>40779.125428240739</v>
      </c>
      <c r="T87" s="10">
        <f t="shared" si="5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8">
        <f t="shared" si="7"/>
        <v>375.76470588235293</v>
      </c>
      <c r="Q88" t="s">
        <v>8307</v>
      </c>
      <c r="R88" t="s">
        <v>8309</v>
      </c>
      <c r="S88" s="10">
        <f t="shared" si="4"/>
        <v>42291.556076388893</v>
      </c>
      <c r="T88" s="10">
        <f t="shared" si="5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8">
        <f t="shared" si="7"/>
        <v>104.6</v>
      </c>
      <c r="Q89" t="s">
        <v>8307</v>
      </c>
      <c r="R89" t="s">
        <v>8309</v>
      </c>
      <c r="S89" s="10">
        <f t="shared" si="4"/>
        <v>40322.53938657407</v>
      </c>
      <c r="T89" s="10">
        <f t="shared" si="5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8">
        <f t="shared" si="7"/>
        <v>60</v>
      </c>
      <c r="Q90" t="s">
        <v>8307</v>
      </c>
      <c r="R90" t="s">
        <v>8309</v>
      </c>
      <c r="S90" s="10">
        <f t="shared" si="4"/>
        <v>41786.65892361111</v>
      </c>
      <c r="T90" s="10">
        <f t="shared" si="5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8">
        <f t="shared" si="7"/>
        <v>123.28571428571429</v>
      </c>
      <c r="Q91" t="s">
        <v>8307</v>
      </c>
      <c r="R91" t="s">
        <v>8309</v>
      </c>
      <c r="S91" s="10">
        <f t="shared" si="4"/>
        <v>41402.752222222225</v>
      </c>
      <c r="T91" s="10">
        <f t="shared" si="5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8">
        <f t="shared" si="7"/>
        <v>31.375</v>
      </c>
      <c r="Q92" t="s">
        <v>8307</v>
      </c>
      <c r="R92" t="s">
        <v>8309</v>
      </c>
      <c r="S92" s="10">
        <f t="shared" si="4"/>
        <v>40706.297442129631</v>
      </c>
      <c r="T92" s="10">
        <f t="shared" si="5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8">
        <f t="shared" si="7"/>
        <v>78.260869565217391</v>
      </c>
      <c r="Q93" t="s">
        <v>8307</v>
      </c>
      <c r="R93" t="s">
        <v>8309</v>
      </c>
      <c r="S93" s="10">
        <f t="shared" si="4"/>
        <v>40619.402361111112</v>
      </c>
      <c r="T93" s="10">
        <f t="shared" si="5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8">
        <f t="shared" si="7"/>
        <v>122.32558139534883</v>
      </c>
      <c r="Q94" t="s">
        <v>8307</v>
      </c>
      <c r="R94" t="s">
        <v>8309</v>
      </c>
      <c r="S94" s="10">
        <f t="shared" si="4"/>
        <v>42721.198877314819</v>
      </c>
      <c r="T94" s="10">
        <f t="shared" si="5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8">
        <f t="shared" si="7"/>
        <v>73.733333333333334</v>
      </c>
      <c r="Q95" t="s">
        <v>8307</v>
      </c>
      <c r="R95" t="s">
        <v>8309</v>
      </c>
      <c r="S95" s="10">
        <f t="shared" si="4"/>
        <v>41065.858067129629</v>
      </c>
      <c r="T95" s="10">
        <f t="shared" si="5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8">
        <f t="shared" si="7"/>
        <v>21.666666666666668</v>
      </c>
      <c r="Q96" t="s">
        <v>8307</v>
      </c>
      <c r="R96" t="s">
        <v>8309</v>
      </c>
      <c r="S96" s="10">
        <f t="shared" si="4"/>
        <v>41716.717847222222</v>
      </c>
      <c r="T96" s="10">
        <f t="shared" si="5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8">
        <f t="shared" si="7"/>
        <v>21.904761904761905</v>
      </c>
      <c r="Q97" t="s">
        <v>8307</v>
      </c>
      <c r="R97" t="s">
        <v>8309</v>
      </c>
      <c r="S97" s="10">
        <f t="shared" si="4"/>
        <v>40935.005104166667</v>
      </c>
      <c r="T97" s="10">
        <f t="shared" si="5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8">
        <f t="shared" si="7"/>
        <v>50.588235294117645</v>
      </c>
      <c r="Q98" t="s">
        <v>8307</v>
      </c>
      <c r="R98" t="s">
        <v>8309</v>
      </c>
      <c r="S98" s="10">
        <f t="shared" si="4"/>
        <v>40324.662511574075</v>
      </c>
      <c r="T98" s="10">
        <f t="shared" si="5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8">
        <f t="shared" si="7"/>
        <v>53.125</v>
      </c>
      <c r="Q99" t="s">
        <v>8307</v>
      </c>
      <c r="R99" t="s">
        <v>8309</v>
      </c>
      <c r="S99" s="10">
        <f t="shared" si="4"/>
        <v>40706.135208333333</v>
      </c>
      <c r="T99" s="10">
        <f t="shared" si="5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8">
        <f t="shared" si="7"/>
        <v>56.666666666666664</v>
      </c>
      <c r="Q100" t="s">
        <v>8307</v>
      </c>
      <c r="R100" t="s">
        <v>8309</v>
      </c>
      <c r="S100" s="10">
        <f t="shared" si="4"/>
        <v>41214.79483796296</v>
      </c>
      <c r="T100" s="10">
        <f t="shared" si="5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8">
        <f t="shared" si="7"/>
        <v>40.776666666666664</v>
      </c>
      <c r="Q101" t="s">
        <v>8307</v>
      </c>
      <c r="R101" t="s">
        <v>8309</v>
      </c>
      <c r="S101" s="10">
        <f t="shared" si="4"/>
        <v>41631.902766203704</v>
      </c>
      <c r="T101" s="10">
        <f t="shared" si="5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8">
        <f t="shared" si="7"/>
        <v>192.30769230769232</v>
      </c>
      <c r="Q102" t="s">
        <v>8307</v>
      </c>
      <c r="R102" t="s">
        <v>8309</v>
      </c>
      <c r="S102" s="10">
        <f t="shared" si="4"/>
        <v>41197.753310185188</v>
      </c>
      <c r="T102" s="10">
        <f t="shared" si="5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8">
        <f t="shared" si="7"/>
        <v>100</v>
      </c>
      <c r="Q103" t="s">
        <v>8307</v>
      </c>
      <c r="R103" t="s">
        <v>8309</v>
      </c>
      <c r="S103" s="10">
        <f t="shared" si="4"/>
        <v>41274.776736111111</v>
      </c>
      <c r="T103" s="10">
        <f t="shared" si="5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8">
        <f t="shared" si="7"/>
        <v>117.92307692307692</v>
      </c>
      <c r="Q104" t="s">
        <v>8307</v>
      </c>
      <c r="R104" t="s">
        <v>8309</v>
      </c>
      <c r="S104" s="10">
        <f t="shared" si="4"/>
        <v>40505.131168981483</v>
      </c>
      <c r="T104" s="10">
        <f t="shared" si="5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8">
        <f t="shared" si="7"/>
        <v>27.897959183673468</v>
      </c>
      <c r="Q105" t="s">
        <v>8307</v>
      </c>
      <c r="R105" t="s">
        <v>8309</v>
      </c>
      <c r="S105" s="10">
        <f t="shared" si="4"/>
        <v>41682.805902777778</v>
      </c>
      <c r="T105" s="10">
        <f t="shared" si="5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8">
        <f t="shared" si="7"/>
        <v>60</v>
      </c>
      <c r="Q106" t="s">
        <v>8307</v>
      </c>
      <c r="R106" t="s">
        <v>8309</v>
      </c>
      <c r="S106" s="10">
        <f t="shared" si="4"/>
        <v>40612.695208333331</v>
      </c>
      <c r="T106" s="10">
        <f t="shared" si="5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8">
        <f t="shared" si="7"/>
        <v>39.383333333333333</v>
      </c>
      <c r="Q107" t="s">
        <v>8307</v>
      </c>
      <c r="R107" t="s">
        <v>8309</v>
      </c>
      <c r="S107" s="10">
        <f t="shared" si="4"/>
        <v>42485.724768518514</v>
      </c>
      <c r="T107" s="10">
        <f t="shared" si="5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8">
        <f t="shared" si="7"/>
        <v>186.11111111111111</v>
      </c>
      <c r="Q108" t="s">
        <v>8307</v>
      </c>
      <c r="R108" t="s">
        <v>8309</v>
      </c>
      <c r="S108" s="10">
        <f t="shared" si="4"/>
        <v>40987.776631944449</v>
      </c>
      <c r="T108" s="10">
        <f t="shared" si="5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8">
        <f t="shared" si="7"/>
        <v>111.37681159420291</v>
      </c>
      <c r="Q109" t="s">
        <v>8307</v>
      </c>
      <c r="R109" t="s">
        <v>8309</v>
      </c>
      <c r="S109" s="10">
        <f t="shared" si="4"/>
        <v>40635.982488425929</v>
      </c>
      <c r="T109" s="10">
        <f t="shared" si="5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8">
        <f t="shared" si="7"/>
        <v>78.723404255319153</v>
      </c>
      <c r="Q110" t="s">
        <v>8307</v>
      </c>
      <c r="R110" t="s">
        <v>8309</v>
      </c>
      <c r="S110" s="10">
        <f t="shared" si="4"/>
        <v>41365.613078703704</v>
      </c>
      <c r="T110" s="10">
        <f t="shared" si="5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8">
        <f t="shared" si="7"/>
        <v>46.702127659574465</v>
      </c>
      <c r="Q111" t="s">
        <v>8307</v>
      </c>
      <c r="R111" t="s">
        <v>8309</v>
      </c>
      <c r="S111" s="10">
        <f t="shared" si="4"/>
        <v>40570.025810185187</v>
      </c>
      <c r="T111" s="10">
        <f t="shared" si="5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8">
        <f t="shared" si="7"/>
        <v>65.384615384615387</v>
      </c>
      <c r="Q112" t="s">
        <v>8307</v>
      </c>
      <c r="R112" t="s">
        <v>8309</v>
      </c>
      <c r="S112" s="10">
        <f t="shared" si="4"/>
        <v>41557.949687500004</v>
      </c>
      <c r="T112" s="10">
        <f t="shared" si="5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8">
        <f t="shared" si="7"/>
        <v>102.0754716981132</v>
      </c>
      <c r="Q113" t="s">
        <v>8307</v>
      </c>
      <c r="R113" t="s">
        <v>8309</v>
      </c>
      <c r="S113" s="10">
        <f t="shared" si="4"/>
        <v>42125.333182870367</v>
      </c>
      <c r="T113" s="10">
        <f t="shared" si="5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8">
        <f t="shared" si="7"/>
        <v>64.197530864197532</v>
      </c>
      <c r="Q114" t="s">
        <v>8307</v>
      </c>
      <c r="R114" t="s">
        <v>8309</v>
      </c>
      <c r="S114" s="10">
        <f t="shared" si="4"/>
        <v>41718.043032407404</v>
      </c>
      <c r="T114" s="10">
        <f t="shared" si="5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8">
        <f t="shared" si="7"/>
        <v>90.384615384615387</v>
      </c>
      <c r="Q115" t="s">
        <v>8307</v>
      </c>
      <c r="R115" t="s">
        <v>8309</v>
      </c>
      <c r="S115" s="10">
        <f t="shared" si="4"/>
        <v>40753.758425925924</v>
      </c>
      <c r="T115" s="10">
        <f t="shared" si="5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8">
        <f t="shared" si="7"/>
        <v>88.571428571428569</v>
      </c>
      <c r="Q116" t="s">
        <v>8307</v>
      </c>
      <c r="R116" t="s">
        <v>8309</v>
      </c>
      <c r="S116" s="10">
        <f t="shared" si="4"/>
        <v>40861.27416666667</v>
      </c>
      <c r="T116" s="10">
        <f t="shared" si="5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8">
        <f t="shared" si="7"/>
        <v>28.727272727272727</v>
      </c>
      <c r="Q117" t="s">
        <v>8307</v>
      </c>
      <c r="R117" t="s">
        <v>8309</v>
      </c>
      <c r="S117" s="10">
        <f t="shared" si="4"/>
        <v>40918.738935185182</v>
      </c>
      <c r="T117" s="10">
        <f t="shared" si="5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8">
        <f t="shared" si="7"/>
        <v>69.78947368421052</v>
      </c>
      <c r="Q118" t="s">
        <v>8307</v>
      </c>
      <c r="R118" t="s">
        <v>8309</v>
      </c>
      <c r="S118" s="10">
        <f t="shared" si="4"/>
        <v>40595.497164351851</v>
      </c>
      <c r="T118" s="10">
        <f t="shared" si="5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8">
        <f t="shared" si="7"/>
        <v>167.48962962962963</v>
      </c>
      <c r="Q119" t="s">
        <v>8307</v>
      </c>
      <c r="R119" t="s">
        <v>8309</v>
      </c>
      <c r="S119" s="10">
        <f t="shared" si="4"/>
        <v>40248.834999999999</v>
      </c>
      <c r="T119" s="10">
        <f t="shared" si="5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8">
        <f t="shared" si="7"/>
        <v>144.91230769230768</v>
      </c>
      <c r="Q120" t="s">
        <v>8307</v>
      </c>
      <c r="R120" t="s">
        <v>8309</v>
      </c>
      <c r="S120" s="10">
        <f t="shared" si="4"/>
        <v>40723.053657407407</v>
      </c>
      <c r="T120" s="10">
        <f t="shared" si="5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8">
        <f t="shared" si="7"/>
        <v>91.840540540540545</v>
      </c>
      <c r="Q121" t="s">
        <v>8307</v>
      </c>
      <c r="R121" t="s">
        <v>8309</v>
      </c>
      <c r="S121" s="10">
        <f t="shared" si="4"/>
        <v>40739.069282407407</v>
      </c>
      <c r="T121" s="10">
        <f t="shared" si="5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8">
        <f t="shared" si="7"/>
        <v>10</v>
      </c>
      <c r="Q122" t="s">
        <v>8307</v>
      </c>
      <c r="R122" t="s">
        <v>8310</v>
      </c>
      <c r="S122" s="10">
        <f t="shared" si="4"/>
        <v>42616.049849537041</v>
      </c>
      <c r="T122" s="10">
        <f t="shared" si="5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8">
        <f t="shared" si="7"/>
        <v>1</v>
      </c>
      <c r="Q123" t="s">
        <v>8307</v>
      </c>
      <c r="R123" t="s">
        <v>8310</v>
      </c>
      <c r="S123" s="10">
        <f t="shared" si="4"/>
        <v>42096.704976851848</v>
      </c>
      <c r="T123" s="10">
        <f t="shared" si="5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8" t="e">
        <f t="shared" si="7"/>
        <v>#DIV/0!</v>
      </c>
      <c r="Q124" t="s">
        <v>8307</v>
      </c>
      <c r="R124" t="s">
        <v>8310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8">
        <f t="shared" si="7"/>
        <v>25.166666666666668</v>
      </c>
      <c r="Q125" t="s">
        <v>8307</v>
      </c>
      <c r="R125" t="s">
        <v>8310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8" t="e">
        <f t="shared" si="7"/>
        <v>#DIV/0!</v>
      </c>
      <c r="Q126" t="s">
        <v>8307</v>
      </c>
      <c r="R126" t="s">
        <v>8310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8">
        <f t="shared" si="7"/>
        <v>11.666666666666666</v>
      </c>
      <c r="Q127" t="s">
        <v>8307</v>
      </c>
      <c r="R127" t="s">
        <v>8310</v>
      </c>
      <c r="S127" s="10">
        <f t="shared" ref="S127:S130" si="8">(((J127/60)/60)/24)+DATE(1970,1,1)</f>
        <v>42709.993981481486</v>
      </c>
      <c r="T127" s="10">
        <f t="shared" ref="T127:T130" si="9">(((I127/60)/60)/24)+DATE(1970,1,1)</f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8">
        <f t="shared" si="7"/>
        <v>106.69230769230769</v>
      </c>
      <c r="Q128" t="s">
        <v>8307</v>
      </c>
      <c r="R128" t="s">
        <v>8310</v>
      </c>
      <c r="S128" s="10">
        <f t="shared" si="8"/>
        <v>42135.589548611111</v>
      </c>
      <c r="T128" s="10">
        <f t="shared" si="9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8">
        <f t="shared" si="7"/>
        <v>47.5</v>
      </c>
      <c r="Q129" t="s">
        <v>8307</v>
      </c>
      <c r="R129" t="s">
        <v>8310</v>
      </c>
      <c r="S129" s="10">
        <f t="shared" si="8"/>
        <v>42067.62431712963</v>
      </c>
      <c r="T129" s="10">
        <f t="shared" si="9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8">
        <f t="shared" si="7"/>
        <v>311.16666666666669</v>
      </c>
      <c r="Q130" t="s">
        <v>8307</v>
      </c>
      <c r="R130" t="s">
        <v>8310</v>
      </c>
      <c r="S130" s="10">
        <f t="shared" si="8"/>
        <v>42628.22792824074</v>
      </c>
      <c r="T130" s="10">
        <f t="shared" si="9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6"/>
        <v>0</v>
      </c>
      <c r="P131" s="8" t="e">
        <f t="shared" si="7"/>
        <v>#DIV/0!</v>
      </c>
      <c r="Q131" t="s">
        <v>8307</v>
      </c>
      <c r="R131" t="s">
        <v>8310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ref="O132:O195" si="10">E132/D132</f>
        <v>0</v>
      </c>
      <c r="P132" s="8" t="e">
        <f t="shared" ref="P132:P195" si="11">E132/L132</f>
        <v>#DIV/0!</v>
      </c>
      <c r="Q132" t="s">
        <v>8307</v>
      </c>
      <c r="R132" t="s">
        <v>8310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0"/>
        <v>0</v>
      </c>
      <c r="P133" s="8" t="e">
        <f t="shared" si="11"/>
        <v>#DIV/0!</v>
      </c>
      <c r="Q133" t="s">
        <v>8307</v>
      </c>
      <c r="R133" t="s">
        <v>8310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0"/>
        <v>9.5687499999999995E-2</v>
      </c>
      <c r="P134" s="8">
        <f t="shared" si="11"/>
        <v>94.506172839506178</v>
      </c>
      <c r="Q134" t="s">
        <v>8307</v>
      </c>
      <c r="R134" t="s">
        <v>8310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0"/>
        <v>0</v>
      </c>
      <c r="P135" s="8" t="e">
        <f t="shared" si="11"/>
        <v>#DIV/0!</v>
      </c>
      <c r="Q135" t="s">
        <v>8307</v>
      </c>
      <c r="R135" t="s">
        <v>8310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0"/>
        <v>0</v>
      </c>
      <c r="P136" s="8" t="e">
        <f t="shared" si="11"/>
        <v>#DIV/0!</v>
      </c>
      <c r="Q136" t="s">
        <v>8307</v>
      </c>
      <c r="R136" t="s">
        <v>8310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0"/>
        <v>0.13433333333333333</v>
      </c>
      <c r="P137" s="8">
        <f t="shared" si="11"/>
        <v>80.599999999999994</v>
      </c>
      <c r="Q137" t="s">
        <v>8307</v>
      </c>
      <c r="R137" t="s">
        <v>8310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0"/>
        <v>0</v>
      </c>
      <c r="P138" s="8" t="e">
        <f t="shared" si="11"/>
        <v>#DIV/0!</v>
      </c>
      <c r="Q138" t="s">
        <v>8307</v>
      </c>
      <c r="R138" t="s">
        <v>8310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0"/>
        <v>0</v>
      </c>
      <c r="P139" s="8" t="e">
        <f t="shared" si="11"/>
        <v>#DIV/0!</v>
      </c>
      <c r="Q139" t="s">
        <v>8307</v>
      </c>
      <c r="R139" t="s">
        <v>8310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0"/>
        <v>3.1413333333333335E-2</v>
      </c>
      <c r="P140" s="8">
        <f t="shared" si="11"/>
        <v>81.241379310344826</v>
      </c>
      <c r="Q140" t="s">
        <v>8307</v>
      </c>
      <c r="R140" t="s">
        <v>8310</v>
      </c>
      <c r="S140" s="10">
        <f t="shared" ref="S140:S141" si="12">(((J140/60)/60)/24)+DATE(1970,1,1)</f>
        <v>42186.257418981477</v>
      </c>
      <c r="T140" s="10">
        <f t="shared" ref="T140:T141" si="13">(((I140/60)/60)/24)+DATE(1970,1,1)</f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0"/>
        <v>1</v>
      </c>
      <c r="P141" s="8">
        <f t="shared" si="11"/>
        <v>500</v>
      </c>
      <c r="Q141" t="s">
        <v>8307</v>
      </c>
      <c r="R141" t="s">
        <v>8310</v>
      </c>
      <c r="S141" s="10">
        <f t="shared" si="12"/>
        <v>42187.920972222222</v>
      </c>
      <c r="T141" s="10">
        <f t="shared" si="13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0"/>
        <v>0</v>
      </c>
      <c r="P142" s="8" t="e">
        <f t="shared" si="11"/>
        <v>#DIV/0!</v>
      </c>
      <c r="Q142" t="s">
        <v>8307</v>
      </c>
      <c r="R142" t="s">
        <v>8310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0"/>
        <v>0.10775</v>
      </c>
      <c r="P143" s="8">
        <f t="shared" si="11"/>
        <v>46.178571428571431</v>
      </c>
      <c r="Q143" t="s">
        <v>8307</v>
      </c>
      <c r="R143" t="s">
        <v>8310</v>
      </c>
      <c r="S143" s="10">
        <f t="shared" ref="S143:S144" si="14">(((J143/60)/60)/24)+DATE(1970,1,1)</f>
        <v>42110.153043981481</v>
      </c>
      <c r="T143" s="10">
        <f t="shared" ref="T143:T144" si="15">(((I143/60)/60)/24)+DATE(1970,1,1)</f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0"/>
        <v>3.3333333333333335E-3</v>
      </c>
      <c r="P144" s="8">
        <f t="shared" si="11"/>
        <v>10</v>
      </c>
      <c r="Q144" t="s">
        <v>8307</v>
      </c>
      <c r="R144" t="s">
        <v>8310</v>
      </c>
      <c r="S144" s="10">
        <f t="shared" si="14"/>
        <v>41938.893263888887</v>
      </c>
      <c r="T144" s="10">
        <f t="shared" si="15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0"/>
        <v>0</v>
      </c>
      <c r="P145" s="8" t="e">
        <f t="shared" si="11"/>
        <v>#DIV/0!</v>
      </c>
      <c r="Q145" t="s">
        <v>8307</v>
      </c>
      <c r="R145" t="s">
        <v>8310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0"/>
        <v>0.27600000000000002</v>
      </c>
      <c r="P146" s="8">
        <f t="shared" si="11"/>
        <v>55.945945945945944</v>
      </c>
      <c r="Q146" t="s">
        <v>8307</v>
      </c>
      <c r="R146" t="s">
        <v>8310</v>
      </c>
      <c r="S146" s="10">
        <f t="shared" ref="S146:S148" si="16">(((J146/60)/60)/24)+DATE(1970,1,1)</f>
        <v>42047.762407407412</v>
      </c>
      <c r="T146" s="10">
        <f t="shared" ref="T146:T148" si="17">(((I146/60)/60)/24)+DATE(1970,1,1)</f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0"/>
        <v>7.5111111111111115E-2</v>
      </c>
      <c r="P147" s="8">
        <f t="shared" si="11"/>
        <v>37.555555555555557</v>
      </c>
      <c r="Q147" t="s">
        <v>8307</v>
      </c>
      <c r="R147" t="s">
        <v>8310</v>
      </c>
      <c r="S147" s="10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0"/>
        <v>5.7499999999999999E-3</v>
      </c>
      <c r="P148" s="8">
        <f t="shared" si="11"/>
        <v>38.333333333333336</v>
      </c>
      <c r="Q148" t="s">
        <v>8307</v>
      </c>
      <c r="R148" t="s">
        <v>8310</v>
      </c>
      <c r="S148" s="10">
        <f t="shared" si="16"/>
        <v>42693.016180555554</v>
      </c>
      <c r="T148" s="10">
        <f t="shared" si="17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0"/>
        <v>0</v>
      </c>
      <c r="P149" s="8" t="e">
        <f t="shared" si="11"/>
        <v>#DIV/0!</v>
      </c>
      <c r="Q149" t="s">
        <v>8307</v>
      </c>
      <c r="R149" t="s">
        <v>8310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0"/>
        <v>8.0000000000000004E-4</v>
      </c>
      <c r="P150" s="8">
        <f t="shared" si="11"/>
        <v>20</v>
      </c>
      <c r="Q150" t="s">
        <v>8307</v>
      </c>
      <c r="R150" t="s">
        <v>8310</v>
      </c>
      <c r="S150" s="10">
        <f t="shared" ref="S150:S159" si="18">(((J150/60)/60)/24)+DATE(1970,1,1)</f>
        <v>42397.281666666662</v>
      </c>
      <c r="T150" s="10">
        <f t="shared" ref="T150:T159" si="19">(((I150/60)/60)/24)+DATE(1970,1,1)</f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0"/>
        <v>9.1999999999999998E-3</v>
      </c>
      <c r="P151" s="8">
        <f t="shared" si="11"/>
        <v>15.333333333333334</v>
      </c>
      <c r="Q151" t="s">
        <v>8307</v>
      </c>
      <c r="R151" t="s">
        <v>8310</v>
      </c>
      <c r="S151" s="10">
        <f t="shared" si="18"/>
        <v>41968.172106481477</v>
      </c>
      <c r="T151" s="10">
        <f t="shared" si="19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0"/>
        <v>0.23163076923076922</v>
      </c>
      <c r="P152" s="8">
        <f t="shared" si="11"/>
        <v>449.43283582089555</v>
      </c>
      <c r="Q152" t="s">
        <v>8307</v>
      </c>
      <c r="R152" t="s">
        <v>8310</v>
      </c>
      <c r="S152" s="10">
        <f t="shared" si="18"/>
        <v>42090.161828703705</v>
      </c>
      <c r="T152" s="10">
        <f t="shared" si="19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0"/>
        <v>5.5999999999999995E-4</v>
      </c>
      <c r="P153" s="8">
        <f t="shared" si="11"/>
        <v>28</v>
      </c>
      <c r="Q153" t="s">
        <v>8307</v>
      </c>
      <c r="R153" t="s">
        <v>8310</v>
      </c>
      <c r="S153" s="10">
        <f t="shared" si="18"/>
        <v>42113.550821759258</v>
      </c>
      <c r="T153" s="10">
        <f t="shared" si="19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0"/>
        <v>7.8947368421052633E-5</v>
      </c>
      <c r="P154" s="8">
        <f t="shared" si="11"/>
        <v>15</v>
      </c>
      <c r="Q154" t="s">
        <v>8307</v>
      </c>
      <c r="R154" t="s">
        <v>8310</v>
      </c>
      <c r="S154" s="10">
        <f t="shared" si="18"/>
        <v>41875.077546296299</v>
      </c>
      <c r="T154" s="10">
        <f t="shared" si="19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0"/>
        <v>7.1799999999999998E-3</v>
      </c>
      <c r="P155" s="8">
        <f t="shared" si="11"/>
        <v>35.9</v>
      </c>
      <c r="Q155" t="s">
        <v>8307</v>
      </c>
      <c r="R155" t="s">
        <v>8310</v>
      </c>
      <c r="S155" s="10">
        <f t="shared" si="18"/>
        <v>41933.586157407408</v>
      </c>
      <c r="T155" s="10">
        <f t="shared" si="19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0"/>
        <v>2.6666666666666668E-2</v>
      </c>
      <c r="P156" s="8">
        <f t="shared" si="11"/>
        <v>13.333333333333334</v>
      </c>
      <c r="Q156" t="s">
        <v>8307</v>
      </c>
      <c r="R156" t="s">
        <v>8310</v>
      </c>
      <c r="S156" s="10">
        <f t="shared" si="18"/>
        <v>42115.547395833331</v>
      </c>
      <c r="T156" s="10">
        <f t="shared" si="19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0"/>
        <v>6.0000000000000002E-5</v>
      </c>
      <c r="P157" s="8">
        <f t="shared" si="11"/>
        <v>20.25</v>
      </c>
      <c r="Q157" t="s">
        <v>8307</v>
      </c>
      <c r="R157" t="s">
        <v>8310</v>
      </c>
      <c r="S157" s="10">
        <f t="shared" si="18"/>
        <v>42168.559432870374</v>
      </c>
      <c r="T157" s="10">
        <f t="shared" si="19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0"/>
        <v>5.0999999999999997E-2</v>
      </c>
      <c r="P158" s="8">
        <f t="shared" si="11"/>
        <v>119</v>
      </c>
      <c r="Q158" t="s">
        <v>8307</v>
      </c>
      <c r="R158" t="s">
        <v>8310</v>
      </c>
      <c r="S158" s="10">
        <f t="shared" si="18"/>
        <v>41794.124953703707</v>
      </c>
      <c r="T158" s="10">
        <f t="shared" si="19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0"/>
        <v>2.671118530884808E-3</v>
      </c>
      <c r="P159" s="8">
        <f t="shared" si="11"/>
        <v>4</v>
      </c>
      <c r="Q159" t="s">
        <v>8307</v>
      </c>
      <c r="R159" t="s">
        <v>8310</v>
      </c>
      <c r="S159" s="10">
        <f t="shared" si="18"/>
        <v>42396.911712962959</v>
      </c>
      <c r="T159" s="10">
        <f t="shared" si="19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0"/>
        <v>0</v>
      </c>
      <c r="P160" s="8" t="e">
        <f t="shared" si="11"/>
        <v>#DIV/0!</v>
      </c>
      <c r="Q160" t="s">
        <v>8307</v>
      </c>
      <c r="R160" t="s">
        <v>8310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0"/>
        <v>2.0000000000000002E-5</v>
      </c>
      <c r="P161" s="8">
        <f t="shared" si="11"/>
        <v>10</v>
      </c>
      <c r="Q161" t="s">
        <v>8307</v>
      </c>
      <c r="R161" t="s">
        <v>8310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0"/>
        <v>0</v>
      </c>
      <c r="P162" s="8" t="e">
        <f t="shared" si="11"/>
        <v>#DIV/0!</v>
      </c>
      <c r="Q162" t="s">
        <v>8307</v>
      </c>
      <c r="R162" t="s">
        <v>8311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0"/>
        <v>1E-4</v>
      </c>
      <c r="P163" s="8">
        <f t="shared" si="11"/>
        <v>5</v>
      </c>
      <c r="Q163" t="s">
        <v>8307</v>
      </c>
      <c r="R163" t="s">
        <v>8311</v>
      </c>
      <c r="S163" s="10">
        <f t="shared" ref="S163:S164" si="20">(((J163/60)/60)/24)+DATE(1970,1,1)</f>
        <v>41792.687442129631</v>
      </c>
      <c r="T163" s="10">
        <f t="shared" ref="T163:T164" si="21">(((I163/60)/60)/24)+DATE(1970,1,1)</f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0"/>
        <v>0.15535714285714286</v>
      </c>
      <c r="P164" s="8">
        <f t="shared" si="11"/>
        <v>43.5</v>
      </c>
      <c r="Q164" t="s">
        <v>8307</v>
      </c>
      <c r="R164" t="s">
        <v>8311</v>
      </c>
      <c r="S164" s="10">
        <f t="shared" si="20"/>
        <v>41835.126805555556</v>
      </c>
      <c r="T164" s="10">
        <f t="shared" si="2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0"/>
        <v>0</v>
      </c>
      <c r="P165" s="8" t="e">
        <f t="shared" si="11"/>
        <v>#DIV/0!</v>
      </c>
      <c r="Q165" t="s">
        <v>8307</v>
      </c>
      <c r="R165" t="s">
        <v>8311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0"/>
        <v>5.3333333333333332E-3</v>
      </c>
      <c r="P166" s="8">
        <f t="shared" si="11"/>
        <v>91.428571428571431</v>
      </c>
      <c r="Q166" t="s">
        <v>8307</v>
      </c>
      <c r="R166" t="s">
        <v>8311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0"/>
        <v>0</v>
      </c>
      <c r="P167" s="8" t="e">
        <f t="shared" si="11"/>
        <v>#DIV/0!</v>
      </c>
      <c r="Q167" t="s">
        <v>8307</v>
      </c>
      <c r="R167" t="s">
        <v>8311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0"/>
        <v>0.6</v>
      </c>
      <c r="P168" s="8">
        <f t="shared" si="11"/>
        <v>3000</v>
      </c>
      <c r="Q168" t="s">
        <v>8307</v>
      </c>
      <c r="R168" t="s">
        <v>8311</v>
      </c>
      <c r="S168" s="10">
        <f t="shared" ref="S168:S173" si="22">(((J168/60)/60)/24)+DATE(1970,1,1)</f>
        <v>42721.075949074075</v>
      </c>
      <c r="T168" s="10">
        <f t="shared" ref="T168:T173" si="23">(((I168/60)/60)/24)+DATE(1970,1,1)</f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0"/>
        <v>1E-4</v>
      </c>
      <c r="P169" s="8">
        <f t="shared" si="11"/>
        <v>5.5</v>
      </c>
      <c r="Q169" t="s">
        <v>8307</v>
      </c>
      <c r="R169" t="s">
        <v>8311</v>
      </c>
      <c r="S169" s="10">
        <f t="shared" si="22"/>
        <v>42160.927488425921</v>
      </c>
      <c r="T169" s="10">
        <f t="shared" si="23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0"/>
        <v>4.0625000000000001E-2</v>
      </c>
      <c r="P170" s="8">
        <f t="shared" si="11"/>
        <v>108.33333333333333</v>
      </c>
      <c r="Q170" t="s">
        <v>8307</v>
      </c>
      <c r="R170" t="s">
        <v>8311</v>
      </c>
      <c r="S170" s="10">
        <f t="shared" si="22"/>
        <v>42052.83530092593</v>
      </c>
      <c r="T170" s="10">
        <f t="shared" si="23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0"/>
        <v>0.224</v>
      </c>
      <c r="P171" s="8">
        <f t="shared" si="11"/>
        <v>56</v>
      </c>
      <c r="Q171" t="s">
        <v>8307</v>
      </c>
      <c r="R171" t="s">
        <v>8311</v>
      </c>
      <c r="S171" s="10">
        <f t="shared" si="22"/>
        <v>41900.505312499998</v>
      </c>
      <c r="T171" s="10">
        <f t="shared" si="23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0"/>
        <v>3.2500000000000001E-2</v>
      </c>
      <c r="P172" s="8">
        <f t="shared" si="11"/>
        <v>32.5</v>
      </c>
      <c r="Q172" t="s">
        <v>8307</v>
      </c>
      <c r="R172" t="s">
        <v>8311</v>
      </c>
      <c r="S172" s="10">
        <f t="shared" si="22"/>
        <v>42216.977812500001</v>
      </c>
      <c r="T172" s="10">
        <f t="shared" si="23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0"/>
        <v>2.0000000000000002E-5</v>
      </c>
      <c r="P173" s="8">
        <f t="shared" si="11"/>
        <v>1</v>
      </c>
      <c r="Q173" t="s">
        <v>8307</v>
      </c>
      <c r="R173" t="s">
        <v>8311</v>
      </c>
      <c r="S173" s="10">
        <f t="shared" si="22"/>
        <v>42534.180717592593</v>
      </c>
      <c r="T173" s="10">
        <f t="shared" si="23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0"/>
        <v>0</v>
      </c>
      <c r="P174" s="8" t="e">
        <f t="shared" si="11"/>
        <v>#DIV/0!</v>
      </c>
      <c r="Q174" t="s">
        <v>8307</v>
      </c>
      <c r="R174" t="s">
        <v>8311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0"/>
        <v>0</v>
      </c>
      <c r="P175" s="8" t="e">
        <f t="shared" si="11"/>
        <v>#DIV/0!</v>
      </c>
      <c r="Q175" t="s">
        <v>8307</v>
      </c>
      <c r="R175" t="s">
        <v>8311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0"/>
        <v>0</v>
      </c>
      <c r="P176" s="8" t="e">
        <f t="shared" si="11"/>
        <v>#DIV/0!</v>
      </c>
      <c r="Q176" t="s">
        <v>8307</v>
      </c>
      <c r="R176" t="s">
        <v>8311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0"/>
        <v>6.4850000000000005E-2</v>
      </c>
      <c r="P177" s="8">
        <f t="shared" si="11"/>
        <v>49.884615384615387</v>
      </c>
      <c r="Q177" t="s">
        <v>8307</v>
      </c>
      <c r="R177" t="s">
        <v>8311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0"/>
        <v>0</v>
      </c>
      <c r="P178" s="8" t="e">
        <f t="shared" si="11"/>
        <v>#DIV/0!</v>
      </c>
      <c r="Q178" t="s">
        <v>8307</v>
      </c>
      <c r="R178" t="s">
        <v>8311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0"/>
        <v>0.4</v>
      </c>
      <c r="P179" s="8">
        <f t="shared" si="11"/>
        <v>25.714285714285715</v>
      </c>
      <c r="Q179" t="s">
        <v>8307</v>
      </c>
      <c r="R179" t="s">
        <v>8311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0"/>
        <v>0</v>
      </c>
      <c r="P180" s="8" t="e">
        <f t="shared" si="11"/>
        <v>#DIV/0!</v>
      </c>
      <c r="Q180" t="s">
        <v>8307</v>
      </c>
      <c r="R180" t="s">
        <v>8311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0"/>
        <v>0.2</v>
      </c>
      <c r="P181" s="8">
        <f t="shared" si="11"/>
        <v>100</v>
      </c>
      <c r="Q181" t="s">
        <v>8307</v>
      </c>
      <c r="R181" t="s">
        <v>8311</v>
      </c>
      <c r="S181" s="10">
        <f t="shared" ref="S181:S183" si="24">(((J181/60)/60)/24)+DATE(1970,1,1)</f>
        <v>42403.080497685187</v>
      </c>
      <c r="T181" s="10">
        <f t="shared" ref="T181:T183" si="25">(((I181/60)/60)/24)+DATE(1970,1,1)</f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0"/>
        <v>0.33416666666666667</v>
      </c>
      <c r="P182" s="8">
        <f t="shared" si="11"/>
        <v>30.846153846153847</v>
      </c>
      <c r="Q182" t="s">
        <v>8307</v>
      </c>
      <c r="R182" t="s">
        <v>8311</v>
      </c>
      <c r="S182" s="10">
        <f t="shared" si="24"/>
        <v>42067.991238425922</v>
      </c>
      <c r="T182" s="10">
        <f t="shared" si="25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0"/>
        <v>0.21092608822670172</v>
      </c>
      <c r="P183" s="8">
        <f t="shared" si="11"/>
        <v>180.5</v>
      </c>
      <c r="Q183" t="s">
        <v>8307</v>
      </c>
      <c r="R183" t="s">
        <v>8311</v>
      </c>
      <c r="S183" s="10">
        <f t="shared" si="24"/>
        <v>42147.741840277777</v>
      </c>
      <c r="T183" s="10">
        <f t="shared" si="25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0"/>
        <v>0</v>
      </c>
      <c r="P184" s="8" t="e">
        <f t="shared" si="11"/>
        <v>#DIV/0!</v>
      </c>
      <c r="Q184" t="s">
        <v>8307</v>
      </c>
      <c r="R184" t="s">
        <v>8311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0"/>
        <v>0.35855999999999999</v>
      </c>
      <c r="P185" s="8">
        <f t="shared" si="11"/>
        <v>373.5</v>
      </c>
      <c r="Q185" t="s">
        <v>8307</v>
      </c>
      <c r="R185" t="s">
        <v>8311</v>
      </c>
      <c r="S185" s="10">
        <f t="shared" ref="S185:S187" si="26">(((J185/60)/60)/24)+DATE(1970,1,1)</f>
        <v>41939.810300925928</v>
      </c>
      <c r="T185" s="10">
        <f t="shared" ref="T185:T187" si="27">(((I185/60)/60)/24)+DATE(1970,1,1)</f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0"/>
        <v>3.4000000000000002E-2</v>
      </c>
      <c r="P186" s="8">
        <f t="shared" si="11"/>
        <v>25.5</v>
      </c>
      <c r="Q186" t="s">
        <v>8307</v>
      </c>
      <c r="R186" t="s">
        <v>8311</v>
      </c>
      <c r="S186" s="10">
        <f t="shared" si="26"/>
        <v>41825.791226851856</v>
      </c>
      <c r="T186" s="10">
        <f t="shared" si="2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0"/>
        <v>5.5E-2</v>
      </c>
      <c r="P187" s="8">
        <f t="shared" si="11"/>
        <v>220</v>
      </c>
      <c r="Q187" t="s">
        <v>8307</v>
      </c>
      <c r="R187" t="s">
        <v>8311</v>
      </c>
      <c r="S187" s="10">
        <f t="shared" si="26"/>
        <v>42570.91133101852</v>
      </c>
      <c r="T187" s="10">
        <f t="shared" si="27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0"/>
        <v>0</v>
      </c>
      <c r="P188" s="8" t="e">
        <f t="shared" si="11"/>
        <v>#DIV/0!</v>
      </c>
      <c r="Q188" t="s">
        <v>8307</v>
      </c>
      <c r="R188" t="s">
        <v>8311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0"/>
        <v>0.16</v>
      </c>
      <c r="P189" s="8">
        <f t="shared" si="11"/>
        <v>160</v>
      </c>
      <c r="Q189" t="s">
        <v>8307</v>
      </c>
      <c r="R189" t="s">
        <v>8311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0"/>
        <v>0</v>
      </c>
      <c r="P190" s="8" t="e">
        <f t="shared" si="11"/>
        <v>#DIV/0!</v>
      </c>
      <c r="Q190" t="s">
        <v>8307</v>
      </c>
      <c r="R190" t="s">
        <v>8311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0"/>
        <v>6.8999999999999997E-4</v>
      </c>
      <c r="P191" s="8">
        <f t="shared" si="11"/>
        <v>69</v>
      </c>
      <c r="Q191" t="s">
        <v>8307</v>
      </c>
      <c r="R191" t="s">
        <v>8311</v>
      </c>
      <c r="S191" s="10">
        <f t="shared" ref="S191:S194" si="28">(((J191/60)/60)/24)+DATE(1970,1,1)</f>
        <v>42556.690706018519</v>
      </c>
      <c r="T191" s="10">
        <f t="shared" ref="T191:T194" si="29">(((I191/60)/60)/24)+DATE(1970,1,1)</f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0"/>
        <v>4.1666666666666666E-3</v>
      </c>
      <c r="P192" s="8">
        <f t="shared" si="11"/>
        <v>50</v>
      </c>
      <c r="Q192" t="s">
        <v>8307</v>
      </c>
      <c r="R192" t="s">
        <v>8311</v>
      </c>
      <c r="S192" s="10">
        <f t="shared" si="28"/>
        <v>42527.650995370372</v>
      </c>
      <c r="T192" s="10">
        <f t="shared" si="29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0"/>
        <v>0.05</v>
      </c>
      <c r="P193" s="8">
        <f t="shared" si="11"/>
        <v>83.333333333333329</v>
      </c>
      <c r="Q193" t="s">
        <v>8307</v>
      </c>
      <c r="R193" t="s">
        <v>8311</v>
      </c>
      <c r="S193" s="10">
        <f t="shared" si="28"/>
        <v>42239.441412037035</v>
      </c>
      <c r="T193" s="10">
        <f t="shared" si="29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0"/>
        <v>1.7E-5</v>
      </c>
      <c r="P194" s="8">
        <f t="shared" si="11"/>
        <v>5.666666666666667</v>
      </c>
      <c r="Q194" t="s">
        <v>8307</v>
      </c>
      <c r="R194" t="s">
        <v>8311</v>
      </c>
      <c r="S194" s="10">
        <f t="shared" si="28"/>
        <v>41899.792037037041</v>
      </c>
      <c r="T194" s="10">
        <f t="shared" si="29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0"/>
        <v>0</v>
      </c>
      <c r="P195" s="8" t="e">
        <f t="shared" si="11"/>
        <v>#DIV/0!</v>
      </c>
      <c r="Q195" t="s">
        <v>8307</v>
      </c>
      <c r="R195" t="s">
        <v>8311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ref="O196:O259" si="30">E196/D196</f>
        <v>1.1999999999999999E-3</v>
      </c>
      <c r="P196" s="8">
        <f t="shared" ref="P196:P259" si="31">E196/L196</f>
        <v>1</v>
      </c>
      <c r="Q196" t="s">
        <v>8307</v>
      </c>
      <c r="R196" t="s">
        <v>8311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30"/>
        <v>0</v>
      </c>
      <c r="P197" s="8" t="e">
        <f t="shared" si="31"/>
        <v>#DIV/0!</v>
      </c>
      <c r="Q197" t="s">
        <v>8307</v>
      </c>
      <c r="R197" t="s">
        <v>8311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30"/>
        <v>0.41857142857142859</v>
      </c>
      <c r="P198" s="8">
        <f t="shared" si="31"/>
        <v>77.10526315789474</v>
      </c>
      <c r="Q198" t="s">
        <v>8307</v>
      </c>
      <c r="R198" t="s">
        <v>8311</v>
      </c>
      <c r="S198" s="10">
        <f t="shared" ref="S198:S200" si="32">(((J198/60)/60)/24)+DATE(1970,1,1)</f>
        <v>42259.542800925927</v>
      </c>
      <c r="T198" s="10">
        <f t="shared" ref="T198:T200" si="33">(((I198/60)/60)/24)+DATE(1970,1,1)</f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30"/>
        <v>0.1048</v>
      </c>
      <c r="P199" s="8">
        <f t="shared" si="31"/>
        <v>32.75</v>
      </c>
      <c r="Q199" t="s">
        <v>8307</v>
      </c>
      <c r="R199" t="s">
        <v>8311</v>
      </c>
      <c r="S199" s="10">
        <f t="shared" si="32"/>
        <v>42741.848379629635</v>
      </c>
      <c r="T199" s="10">
        <f t="shared" si="3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30"/>
        <v>1.116E-2</v>
      </c>
      <c r="P200" s="8">
        <f t="shared" si="31"/>
        <v>46.5</v>
      </c>
      <c r="Q200" t="s">
        <v>8307</v>
      </c>
      <c r="R200" t="s">
        <v>8311</v>
      </c>
      <c r="S200" s="10">
        <f t="shared" si="32"/>
        <v>41887.383356481485</v>
      </c>
      <c r="T200" s="10">
        <f t="shared" si="33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30"/>
        <v>0</v>
      </c>
      <c r="P201" s="8" t="e">
        <f t="shared" si="31"/>
        <v>#DIV/0!</v>
      </c>
      <c r="Q201" t="s">
        <v>8307</v>
      </c>
      <c r="R201" t="s">
        <v>8311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30"/>
        <v>0.26192500000000002</v>
      </c>
      <c r="P202" s="8">
        <f t="shared" si="31"/>
        <v>87.308333333333337</v>
      </c>
      <c r="Q202" t="s">
        <v>8307</v>
      </c>
      <c r="R202" t="s">
        <v>8311</v>
      </c>
      <c r="S202" s="10">
        <f t="shared" ref="S202:S203" si="34">(((J202/60)/60)/24)+DATE(1970,1,1)</f>
        <v>41867.083368055559</v>
      </c>
      <c r="T202" s="10">
        <f t="shared" ref="T202:T203" si="35">(((I202/60)/60)/24)+DATE(1970,1,1)</f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30"/>
        <v>0.58461538461538465</v>
      </c>
      <c r="P203" s="8">
        <f t="shared" si="31"/>
        <v>54.285714285714285</v>
      </c>
      <c r="Q203" t="s">
        <v>8307</v>
      </c>
      <c r="R203" t="s">
        <v>8311</v>
      </c>
      <c r="S203" s="10">
        <f t="shared" si="34"/>
        <v>42023.818622685183</v>
      </c>
      <c r="T203" s="10">
        <f t="shared" si="3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30"/>
        <v>0</v>
      </c>
      <c r="P204" s="8" t="e">
        <f t="shared" si="31"/>
        <v>#DIV/0!</v>
      </c>
      <c r="Q204" t="s">
        <v>8307</v>
      </c>
      <c r="R204" t="s">
        <v>8311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30"/>
        <v>0.2984</v>
      </c>
      <c r="P205" s="8">
        <f t="shared" si="31"/>
        <v>93.25</v>
      </c>
      <c r="Q205" t="s">
        <v>8307</v>
      </c>
      <c r="R205" t="s">
        <v>8311</v>
      </c>
      <c r="S205" s="10">
        <f t="shared" ref="S205:S207" si="36">(((J205/60)/60)/24)+DATE(1970,1,1)</f>
        <v>41973.847962962958</v>
      </c>
      <c r="T205" s="10">
        <f t="shared" ref="T205:T207" si="37">(((I205/60)/60)/24)+DATE(1970,1,1)</f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30"/>
        <v>0.50721666666666665</v>
      </c>
      <c r="P206" s="8">
        <f t="shared" si="31"/>
        <v>117.68368136117556</v>
      </c>
      <c r="Q206" t="s">
        <v>8307</v>
      </c>
      <c r="R206" t="s">
        <v>8311</v>
      </c>
      <c r="S206" s="10">
        <f t="shared" si="36"/>
        <v>42556.583368055552</v>
      </c>
      <c r="T206" s="10">
        <f t="shared" si="37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30"/>
        <v>0.16250000000000001</v>
      </c>
      <c r="P207" s="8">
        <f t="shared" si="31"/>
        <v>76.470588235294116</v>
      </c>
      <c r="Q207" t="s">
        <v>8307</v>
      </c>
      <c r="R207" t="s">
        <v>8311</v>
      </c>
      <c r="S207" s="10">
        <f t="shared" si="36"/>
        <v>42248.632199074069</v>
      </c>
      <c r="T207" s="10">
        <f t="shared" si="37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30"/>
        <v>0</v>
      </c>
      <c r="P208" s="8" t="e">
        <f t="shared" si="31"/>
        <v>#DIV/0!</v>
      </c>
      <c r="Q208" t="s">
        <v>8307</v>
      </c>
      <c r="R208" t="s">
        <v>8311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30"/>
        <v>0.15214285714285714</v>
      </c>
      <c r="P209" s="8">
        <f t="shared" si="31"/>
        <v>163.84615384615384</v>
      </c>
      <c r="Q209" t="s">
        <v>8307</v>
      </c>
      <c r="R209" t="s">
        <v>8311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30"/>
        <v>0</v>
      </c>
      <c r="P210" s="8" t="e">
        <f t="shared" si="31"/>
        <v>#DIV/0!</v>
      </c>
      <c r="Q210" t="s">
        <v>8307</v>
      </c>
      <c r="R210" t="s">
        <v>8311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30"/>
        <v>0</v>
      </c>
      <c r="P211" s="8" t="e">
        <f t="shared" si="31"/>
        <v>#DIV/0!</v>
      </c>
      <c r="Q211" t="s">
        <v>8307</v>
      </c>
      <c r="R211" t="s">
        <v>8311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30"/>
        <v>0.2525</v>
      </c>
      <c r="P212" s="8">
        <f t="shared" si="31"/>
        <v>91.818181818181813</v>
      </c>
      <c r="Q212" t="s">
        <v>8307</v>
      </c>
      <c r="R212" t="s">
        <v>8311</v>
      </c>
      <c r="S212" s="10">
        <f t="shared" ref="S212:S222" si="38">(((J212/60)/60)/24)+DATE(1970,1,1)</f>
        <v>42249.064722222218</v>
      </c>
      <c r="T212" s="10">
        <f t="shared" ref="T212:T222" si="39">(((I212/60)/60)/24)+DATE(1970,1,1)</f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30"/>
        <v>0.44600000000000001</v>
      </c>
      <c r="P213" s="8">
        <f t="shared" si="31"/>
        <v>185.83333333333334</v>
      </c>
      <c r="Q213" t="s">
        <v>8307</v>
      </c>
      <c r="R213" t="s">
        <v>8311</v>
      </c>
      <c r="S213" s="10">
        <f t="shared" si="38"/>
        <v>42236.159918981488</v>
      </c>
      <c r="T213" s="10">
        <f t="shared" si="39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30"/>
        <v>1.5873015873015873E-4</v>
      </c>
      <c r="P214" s="8">
        <f t="shared" si="31"/>
        <v>1</v>
      </c>
      <c r="Q214" t="s">
        <v>8307</v>
      </c>
      <c r="R214" t="s">
        <v>8311</v>
      </c>
      <c r="S214" s="10">
        <f t="shared" si="38"/>
        <v>42416.881018518514</v>
      </c>
      <c r="T214" s="10">
        <f t="shared" si="39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30"/>
        <v>4.0000000000000002E-4</v>
      </c>
      <c r="P215" s="8">
        <f t="shared" si="31"/>
        <v>20</v>
      </c>
      <c r="Q215" t="s">
        <v>8307</v>
      </c>
      <c r="R215" t="s">
        <v>8311</v>
      </c>
      <c r="S215" s="10">
        <f t="shared" si="38"/>
        <v>42202.594293981485</v>
      </c>
      <c r="T215" s="10">
        <f t="shared" si="39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30"/>
        <v>8.0000000000000007E-5</v>
      </c>
      <c r="P216" s="8">
        <f t="shared" si="31"/>
        <v>1</v>
      </c>
      <c r="Q216" t="s">
        <v>8307</v>
      </c>
      <c r="R216" t="s">
        <v>8311</v>
      </c>
      <c r="S216" s="10">
        <f t="shared" si="38"/>
        <v>42009.64061342593</v>
      </c>
      <c r="T216" s="10">
        <f t="shared" si="39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30"/>
        <v>2.2727272727272726E-3</v>
      </c>
      <c r="P217" s="8">
        <f t="shared" si="31"/>
        <v>10</v>
      </c>
      <c r="Q217" t="s">
        <v>8307</v>
      </c>
      <c r="R217" t="s">
        <v>8311</v>
      </c>
      <c r="S217" s="10">
        <f t="shared" si="38"/>
        <v>42375.230115740742</v>
      </c>
      <c r="T217" s="10">
        <f t="shared" si="39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30"/>
        <v>0.55698440000000005</v>
      </c>
      <c r="P218" s="8">
        <f t="shared" si="31"/>
        <v>331.53833333333336</v>
      </c>
      <c r="Q218" t="s">
        <v>8307</v>
      </c>
      <c r="R218" t="s">
        <v>8311</v>
      </c>
      <c r="S218" s="10">
        <f t="shared" si="38"/>
        <v>42066.958761574075</v>
      </c>
      <c r="T218" s="10">
        <f t="shared" si="39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30"/>
        <v>0.11942999999999999</v>
      </c>
      <c r="P219" s="8">
        <f t="shared" si="31"/>
        <v>314.28947368421052</v>
      </c>
      <c r="Q219" t="s">
        <v>8307</v>
      </c>
      <c r="R219" t="s">
        <v>8311</v>
      </c>
      <c r="S219" s="10">
        <f t="shared" si="38"/>
        <v>41970.64061342593</v>
      </c>
      <c r="T219" s="10">
        <f t="shared" si="39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30"/>
        <v>0.02</v>
      </c>
      <c r="P220" s="8">
        <f t="shared" si="31"/>
        <v>100</v>
      </c>
      <c r="Q220" t="s">
        <v>8307</v>
      </c>
      <c r="R220" t="s">
        <v>8311</v>
      </c>
      <c r="S220" s="10">
        <f t="shared" si="38"/>
        <v>42079.628344907411</v>
      </c>
      <c r="T220" s="10">
        <f t="shared" si="39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30"/>
        <v>0.17630000000000001</v>
      </c>
      <c r="P221" s="8">
        <f t="shared" si="31"/>
        <v>115.98684210526316</v>
      </c>
      <c r="Q221" t="s">
        <v>8307</v>
      </c>
      <c r="R221" t="s">
        <v>8311</v>
      </c>
      <c r="S221" s="10">
        <f t="shared" si="38"/>
        <v>42429.326678240745</v>
      </c>
      <c r="T221" s="10">
        <f t="shared" si="39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30"/>
        <v>7.1999999999999998E-3</v>
      </c>
      <c r="P222" s="8">
        <f t="shared" si="31"/>
        <v>120</v>
      </c>
      <c r="Q222" t="s">
        <v>8307</v>
      </c>
      <c r="R222" t="s">
        <v>8311</v>
      </c>
      <c r="S222" s="10">
        <f t="shared" si="38"/>
        <v>42195.643865740742</v>
      </c>
      <c r="T222" s="10">
        <f t="shared" si="39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30"/>
        <v>0</v>
      </c>
      <c r="P223" s="8" t="e">
        <f t="shared" si="31"/>
        <v>#DIV/0!</v>
      </c>
      <c r="Q223" t="s">
        <v>8307</v>
      </c>
      <c r="R223" t="s">
        <v>8311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30"/>
        <v>0.13</v>
      </c>
      <c r="P224" s="8">
        <f t="shared" si="31"/>
        <v>65</v>
      </c>
      <c r="Q224" t="s">
        <v>8307</v>
      </c>
      <c r="R224" t="s">
        <v>8311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30"/>
        <v>0</v>
      </c>
      <c r="P225" s="8" t="e">
        <f t="shared" si="31"/>
        <v>#DIV/0!</v>
      </c>
      <c r="Q225" t="s">
        <v>8307</v>
      </c>
      <c r="R225" t="s">
        <v>8311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30"/>
        <v>0</v>
      </c>
      <c r="P226" s="8" t="e">
        <f t="shared" si="31"/>
        <v>#DIV/0!</v>
      </c>
      <c r="Q226" t="s">
        <v>8307</v>
      </c>
      <c r="R226" t="s">
        <v>8311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30"/>
        <v>0</v>
      </c>
      <c r="P227" s="8" t="e">
        <f t="shared" si="31"/>
        <v>#DIV/0!</v>
      </c>
      <c r="Q227" t="s">
        <v>8307</v>
      </c>
      <c r="R227" t="s">
        <v>8311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30"/>
        <v>8.6206896551724137E-3</v>
      </c>
      <c r="P228" s="8">
        <f t="shared" si="31"/>
        <v>125</v>
      </c>
      <c r="Q228" t="s">
        <v>8307</v>
      </c>
      <c r="R228" t="s">
        <v>8311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30"/>
        <v>0</v>
      </c>
      <c r="P229" s="8" t="e">
        <f t="shared" si="31"/>
        <v>#DIV/0!</v>
      </c>
      <c r="Q229" t="s">
        <v>8307</v>
      </c>
      <c r="R229" t="s">
        <v>8311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30"/>
        <v>0</v>
      </c>
      <c r="P230" s="8" t="e">
        <f t="shared" si="31"/>
        <v>#DIV/0!</v>
      </c>
      <c r="Q230" t="s">
        <v>8307</v>
      </c>
      <c r="R230" t="s">
        <v>8311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30"/>
        <v>0</v>
      </c>
      <c r="P231" s="8" t="e">
        <f t="shared" si="31"/>
        <v>#DIV/0!</v>
      </c>
      <c r="Q231" t="s">
        <v>8307</v>
      </c>
      <c r="R231" t="s">
        <v>8311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30"/>
        <v>4.0000000000000001E-3</v>
      </c>
      <c r="P232" s="8">
        <f t="shared" si="31"/>
        <v>30</v>
      </c>
      <c r="Q232" t="s">
        <v>8307</v>
      </c>
      <c r="R232" t="s">
        <v>8311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30"/>
        <v>0</v>
      </c>
      <c r="P233" s="8" t="e">
        <f t="shared" si="31"/>
        <v>#DIV/0!</v>
      </c>
      <c r="Q233" t="s">
        <v>8307</v>
      </c>
      <c r="R233" t="s">
        <v>8311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30"/>
        <v>2.75E-2</v>
      </c>
      <c r="P234" s="8">
        <f t="shared" si="31"/>
        <v>15.714285714285714</v>
      </c>
      <c r="Q234" t="s">
        <v>8307</v>
      </c>
      <c r="R234" t="s">
        <v>8311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30"/>
        <v>0</v>
      </c>
      <c r="P235" s="8" t="e">
        <f t="shared" si="31"/>
        <v>#DIV/0!</v>
      </c>
      <c r="Q235" t="s">
        <v>8307</v>
      </c>
      <c r="R235" t="s">
        <v>8311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30"/>
        <v>0.40100000000000002</v>
      </c>
      <c r="P236" s="8">
        <f t="shared" si="31"/>
        <v>80.2</v>
      </c>
      <c r="Q236" t="s">
        <v>8307</v>
      </c>
      <c r="R236" t="s">
        <v>8311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30"/>
        <v>0</v>
      </c>
      <c r="P237" s="8" t="e">
        <f t="shared" si="31"/>
        <v>#DIV/0!</v>
      </c>
      <c r="Q237" t="s">
        <v>8307</v>
      </c>
      <c r="R237" t="s">
        <v>8311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30"/>
        <v>0</v>
      </c>
      <c r="P238" s="8" t="e">
        <f t="shared" si="31"/>
        <v>#DIV/0!</v>
      </c>
      <c r="Q238" t="s">
        <v>8307</v>
      </c>
      <c r="R238" t="s">
        <v>8311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30"/>
        <v>3.3333333333333335E-3</v>
      </c>
      <c r="P239" s="8">
        <f t="shared" si="31"/>
        <v>50</v>
      </c>
      <c r="Q239" t="s">
        <v>8307</v>
      </c>
      <c r="R239" t="s">
        <v>8311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30"/>
        <v>0</v>
      </c>
      <c r="P240" s="8" t="e">
        <f t="shared" si="31"/>
        <v>#DIV/0!</v>
      </c>
      <c r="Q240" t="s">
        <v>8307</v>
      </c>
      <c r="R240" t="s">
        <v>8311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30"/>
        <v>0.25</v>
      </c>
      <c r="P241" s="8">
        <f t="shared" si="31"/>
        <v>50</v>
      </c>
      <c r="Q241" t="s">
        <v>8307</v>
      </c>
      <c r="R241" t="s">
        <v>8311</v>
      </c>
      <c r="S241" s="10">
        <f t="shared" ref="S241:S304" si="40">(((J241/60)/60)/24)+DATE(1970,1,1)</f>
        <v>42297.110300925924</v>
      </c>
      <c r="T241" s="10">
        <f t="shared" ref="T241:T304" si="41">(((I241/60)/60)/24)+DATE(1970,1,1)</f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30"/>
        <v>1.0763413333333334</v>
      </c>
      <c r="P242" s="8">
        <f t="shared" si="31"/>
        <v>117.84759124087591</v>
      </c>
      <c r="Q242" t="s">
        <v>8307</v>
      </c>
      <c r="R242" t="s">
        <v>8312</v>
      </c>
      <c r="S242" s="10">
        <f t="shared" si="40"/>
        <v>41354.708460648151</v>
      </c>
      <c r="T242" s="10">
        <f t="shared" si="41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30"/>
        <v>1.1263736263736264</v>
      </c>
      <c r="P243" s="8">
        <f t="shared" si="31"/>
        <v>109.04255319148936</v>
      </c>
      <c r="Q243" t="s">
        <v>8307</v>
      </c>
      <c r="R243" t="s">
        <v>8312</v>
      </c>
      <c r="S243" s="10">
        <f t="shared" si="40"/>
        <v>41949.697962962964</v>
      </c>
      <c r="T243" s="10">
        <f t="shared" si="41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30"/>
        <v>1.1346153846153846</v>
      </c>
      <c r="P244" s="8">
        <f t="shared" si="31"/>
        <v>73.019801980198025</v>
      </c>
      <c r="Q244" t="s">
        <v>8307</v>
      </c>
      <c r="R244" t="s">
        <v>8312</v>
      </c>
      <c r="S244" s="10">
        <f t="shared" si="40"/>
        <v>40862.492939814816</v>
      </c>
      <c r="T244" s="10">
        <f t="shared" si="41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30"/>
        <v>1.0259199999999999</v>
      </c>
      <c r="P245" s="8">
        <f t="shared" si="31"/>
        <v>78.195121951219505</v>
      </c>
      <c r="Q245" t="s">
        <v>8307</v>
      </c>
      <c r="R245" t="s">
        <v>8312</v>
      </c>
      <c r="S245" s="10">
        <f t="shared" si="40"/>
        <v>41662.047500000001</v>
      </c>
      <c r="T245" s="10">
        <f t="shared" si="41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30"/>
        <v>1.1375714285714287</v>
      </c>
      <c r="P246" s="8">
        <f t="shared" si="31"/>
        <v>47.398809523809526</v>
      </c>
      <c r="Q246" t="s">
        <v>8307</v>
      </c>
      <c r="R246" t="s">
        <v>8312</v>
      </c>
      <c r="S246" s="10">
        <f t="shared" si="40"/>
        <v>40213.323599537034</v>
      </c>
      <c r="T246" s="10">
        <f t="shared" si="41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30"/>
        <v>1.0371999999999999</v>
      </c>
      <c r="P247" s="8">
        <f t="shared" si="31"/>
        <v>54.020833333333336</v>
      </c>
      <c r="Q247" t="s">
        <v>8307</v>
      </c>
      <c r="R247" t="s">
        <v>8312</v>
      </c>
      <c r="S247" s="10">
        <f t="shared" si="40"/>
        <v>41107.053067129629</v>
      </c>
      <c r="T247" s="10">
        <f t="shared" si="41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30"/>
        <v>3.0546000000000002</v>
      </c>
      <c r="P248" s="8">
        <f t="shared" si="31"/>
        <v>68.488789237668158</v>
      </c>
      <c r="Q248" t="s">
        <v>8307</v>
      </c>
      <c r="R248" t="s">
        <v>8312</v>
      </c>
      <c r="S248" s="10">
        <f t="shared" si="40"/>
        <v>40480.363483796296</v>
      </c>
      <c r="T248" s="10">
        <f t="shared" si="41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30"/>
        <v>1.341</v>
      </c>
      <c r="P249" s="8">
        <f t="shared" si="31"/>
        <v>108.14516129032258</v>
      </c>
      <c r="Q249" t="s">
        <v>8307</v>
      </c>
      <c r="R249" t="s">
        <v>8312</v>
      </c>
      <c r="S249" s="10">
        <f t="shared" si="40"/>
        <v>40430.604328703703</v>
      </c>
      <c r="T249" s="10">
        <f t="shared" si="41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30"/>
        <v>1.0133294117647058</v>
      </c>
      <c r="P250" s="8">
        <f t="shared" si="31"/>
        <v>589.95205479452056</v>
      </c>
      <c r="Q250" t="s">
        <v>8307</v>
      </c>
      <c r="R250" t="s">
        <v>8312</v>
      </c>
      <c r="S250" s="10">
        <f t="shared" si="40"/>
        <v>40870.774409722224</v>
      </c>
      <c r="T250" s="10">
        <f t="shared" si="41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30"/>
        <v>1.1292</v>
      </c>
      <c r="P251" s="8">
        <f t="shared" si="31"/>
        <v>48.051063829787232</v>
      </c>
      <c r="Q251" t="s">
        <v>8307</v>
      </c>
      <c r="R251" t="s">
        <v>8312</v>
      </c>
      <c r="S251" s="10">
        <f t="shared" si="40"/>
        <v>40332.923842592594</v>
      </c>
      <c r="T251" s="10">
        <f t="shared" si="41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30"/>
        <v>1.0558333333333334</v>
      </c>
      <c r="P252" s="8">
        <f t="shared" si="31"/>
        <v>72.482837528604122</v>
      </c>
      <c r="Q252" t="s">
        <v>8307</v>
      </c>
      <c r="R252" t="s">
        <v>8312</v>
      </c>
      <c r="S252" s="10">
        <f t="shared" si="40"/>
        <v>41401.565868055557</v>
      </c>
      <c r="T252" s="10">
        <f t="shared" si="41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30"/>
        <v>1.2557142857142858</v>
      </c>
      <c r="P253" s="8">
        <f t="shared" si="31"/>
        <v>57.077922077922075</v>
      </c>
      <c r="Q253" t="s">
        <v>8307</v>
      </c>
      <c r="R253" t="s">
        <v>8312</v>
      </c>
      <c r="S253" s="10">
        <f t="shared" si="40"/>
        <v>41013.787569444445</v>
      </c>
      <c r="T253" s="10">
        <f t="shared" si="41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30"/>
        <v>1.8455999999999999</v>
      </c>
      <c r="P254" s="8">
        <f t="shared" si="31"/>
        <v>85.444444444444443</v>
      </c>
      <c r="Q254" t="s">
        <v>8307</v>
      </c>
      <c r="R254" t="s">
        <v>8312</v>
      </c>
      <c r="S254" s="10">
        <f t="shared" si="40"/>
        <v>40266.662708333337</v>
      </c>
      <c r="T254" s="10">
        <f t="shared" si="41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30"/>
        <v>1.0073333333333334</v>
      </c>
      <c r="P255" s="8">
        <f t="shared" si="31"/>
        <v>215.85714285714286</v>
      </c>
      <c r="Q255" t="s">
        <v>8307</v>
      </c>
      <c r="R255" t="s">
        <v>8312</v>
      </c>
      <c r="S255" s="10">
        <f t="shared" si="40"/>
        <v>40924.650868055556</v>
      </c>
      <c r="T255" s="10">
        <f t="shared" si="41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30"/>
        <v>1.1694724999999999</v>
      </c>
      <c r="P256" s="8">
        <f t="shared" si="31"/>
        <v>89.38643312101911</v>
      </c>
      <c r="Q256" t="s">
        <v>8307</v>
      </c>
      <c r="R256" t="s">
        <v>8312</v>
      </c>
      <c r="S256" s="10">
        <f t="shared" si="40"/>
        <v>42263.952662037031</v>
      </c>
      <c r="T256" s="10">
        <f t="shared" si="41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30"/>
        <v>1.0673325</v>
      </c>
      <c r="P257" s="8">
        <f t="shared" si="31"/>
        <v>45.418404255319146</v>
      </c>
      <c r="Q257" t="s">
        <v>8307</v>
      </c>
      <c r="R257" t="s">
        <v>8312</v>
      </c>
      <c r="S257" s="10">
        <f t="shared" si="40"/>
        <v>40588.526412037041</v>
      </c>
      <c r="T257" s="10">
        <f t="shared" si="41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30"/>
        <v>1.391</v>
      </c>
      <c r="P258" s="8">
        <f t="shared" si="31"/>
        <v>65.756363636363631</v>
      </c>
      <c r="Q258" t="s">
        <v>8307</v>
      </c>
      <c r="R258" t="s">
        <v>8312</v>
      </c>
      <c r="S258" s="10">
        <f t="shared" si="40"/>
        <v>41319.769293981481</v>
      </c>
      <c r="T258" s="10">
        <f t="shared" si="41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30"/>
        <v>1.0672648571428571</v>
      </c>
      <c r="P259" s="8">
        <f t="shared" si="31"/>
        <v>66.70405357142856</v>
      </c>
      <c r="Q259" t="s">
        <v>8307</v>
      </c>
      <c r="R259" t="s">
        <v>8312</v>
      </c>
      <c r="S259" s="10">
        <f t="shared" si="40"/>
        <v>42479.626875000002</v>
      </c>
      <c r="T259" s="10">
        <f t="shared" si="41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ref="O260:O323" si="42">E260/D260</f>
        <v>1.9114</v>
      </c>
      <c r="P260" s="8">
        <f t="shared" ref="P260:P323" si="43">E260/L260</f>
        <v>83.345930232558146</v>
      </c>
      <c r="Q260" t="s">
        <v>8307</v>
      </c>
      <c r="R260" t="s">
        <v>8312</v>
      </c>
      <c r="S260" s="10">
        <f t="shared" si="40"/>
        <v>40682.051689814813</v>
      </c>
      <c r="T260" s="10">
        <f t="shared" si="41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42"/>
        <v>1.3193789333333332</v>
      </c>
      <c r="P261" s="8">
        <f t="shared" si="43"/>
        <v>105.04609341825902</v>
      </c>
      <c r="Q261" t="s">
        <v>8307</v>
      </c>
      <c r="R261" t="s">
        <v>8312</v>
      </c>
      <c r="S261" s="10">
        <f t="shared" si="40"/>
        <v>42072.738067129627</v>
      </c>
      <c r="T261" s="10">
        <f t="shared" si="41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42"/>
        <v>1.0640000000000001</v>
      </c>
      <c r="P262" s="8">
        <f t="shared" si="43"/>
        <v>120.90909090909091</v>
      </c>
      <c r="Q262" t="s">
        <v>8307</v>
      </c>
      <c r="R262" t="s">
        <v>8312</v>
      </c>
      <c r="S262" s="10">
        <f t="shared" si="40"/>
        <v>40330.755543981482</v>
      </c>
      <c r="T262" s="10">
        <f t="shared" si="41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42"/>
        <v>1.0740000000000001</v>
      </c>
      <c r="P263" s="8">
        <f t="shared" si="43"/>
        <v>97.63636363636364</v>
      </c>
      <c r="Q263" t="s">
        <v>8307</v>
      </c>
      <c r="R263" t="s">
        <v>8312</v>
      </c>
      <c r="S263" s="10">
        <f t="shared" si="40"/>
        <v>41017.885462962964</v>
      </c>
      <c r="T263" s="10">
        <f t="shared" si="41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42"/>
        <v>2.4</v>
      </c>
      <c r="P264" s="8">
        <f t="shared" si="43"/>
        <v>41.379310344827587</v>
      </c>
      <c r="Q264" t="s">
        <v>8307</v>
      </c>
      <c r="R264" t="s">
        <v>8312</v>
      </c>
      <c r="S264" s="10">
        <f t="shared" si="40"/>
        <v>40555.24800925926</v>
      </c>
      <c r="T264" s="10">
        <f t="shared" si="41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42"/>
        <v>1.1808107999999999</v>
      </c>
      <c r="P265" s="8">
        <f t="shared" si="43"/>
        <v>30.654485981308412</v>
      </c>
      <c r="Q265" t="s">
        <v>8307</v>
      </c>
      <c r="R265" t="s">
        <v>8312</v>
      </c>
      <c r="S265" s="10">
        <f t="shared" si="40"/>
        <v>41149.954791666663</v>
      </c>
      <c r="T265" s="10">
        <f t="shared" si="41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42"/>
        <v>1.1819999999999999</v>
      </c>
      <c r="P266" s="8">
        <f t="shared" si="43"/>
        <v>64.945054945054949</v>
      </c>
      <c r="Q266" t="s">
        <v>8307</v>
      </c>
      <c r="R266" t="s">
        <v>8312</v>
      </c>
      <c r="S266" s="10">
        <f t="shared" si="40"/>
        <v>41010.620312500003</v>
      </c>
      <c r="T266" s="10">
        <f t="shared" si="41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42"/>
        <v>1.111</v>
      </c>
      <c r="P267" s="8">
        <f t="shared" si="43"/>
        <v>95.775862068965523</v>
      </c>
      <c r="Q267" t="s">
        <v>8307</v>
      </c>
      <c r="R267" t="s">
        <v>8312</v>
      </c>
      <c r="S267" s="10">
        <f t="shared" si="40"/>
        <v>40267.245717592588</v>
      </c>
      <c r="T267" s="10">
        <f t="shared" si="41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42"/>
        <v>1.4550000000000001</v>
      </c>
      <c r="P268" s="8">
        <f t="shared" si="43"/>
        <v>40.416666666666664</v>
      </c>
      <c r="Q268" t="s">
        <v>8307</v>
      </c>
      <c r="R268" t="s">
        <v>8312</v>
      </c>
      <c r="S268" s="10">
        <f t="shared" si="40"/>
        <v>40205.174849537041</v>
      </c>
      <c r="T268" s="10">
        <f t="shared" si="41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42"/>
        <v>1.3162883248730965</v>
      </c>
      <c r="P269" s="8">
        <f t="shared" si="43"/>
        <v>78.578424242424248</v>
      </c>
      <c r="Q269" t="s">
        <v>8307</v>
      </c>
      <c r="R269" t="s">
        <v>8312</v>
      </c>
      <c r="S269" s="10">
        <f t="shared" si="40"/>
        <v>41785.452534722222</v>
      </c>
      <c r="T269" s="10">
        <f t="shared" si="41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42"/>
        <v>1.1140000000000001</v>
      </c>
      <c r="P270" s="8">
        <f t="shared" si="43"/>
        <v>50.18018018018018</v>
      </c>
      <c r="Q270" t="s">
        <v>8307</v>
      </c>
      <c r="R270" t="s">
        <v>8312</v>
      </c>
      <c r="S270" s="10">
        <f t="shared" si="40"/>
        <v>40809.15252314815</v>
      </c>
      <c r="T270" s="10">
        <f t="shared" si="41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42"/>
        <v>1.4723377</v>
      </c>
      <c r="P271" s="8">
        <f t="shared" si="43"/>
        <v>92.251735588972423</v>
      </c>
      <c r="Q271" t="s">
        <v>8307</v>
      </c>
      <c r="R271" t="s">
        <v>8312</v>
      </c>
      <c r="S271" s="10">
        <f t="shared" si="40"/>
        <v>42758.197013888886</v>
      </c>
      <c r="T271" s="10">
        <f t="shared" si="41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42"/>
        <v>1.5260869565217392</v>
      </c>
      <c r="P272" s="8">
        <f t="shared" si="43"/>
        <v>57.540983606557376</v>
      </c>
      <c r="Q272" t="s">
        <v>8307</v>
      </c>
      <c r="R272" t="s">
        <v>8312</v>
      </c>
      <c r="S272" s="10">
        <f t="shared" si="40"/>
        <v>40637.866550925923</v>
      </c>
      <c r="T272" s="10">
        <f t="shared" si="41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42"/>
        <v>1.0468</v>
      </c>
      <c r="P273" s="8">
        <f t="shared" si="43"/>
        <v>109.42160278745645</v>
      </c>
      <c r="Q273" t="s">
        <v>8307</v>
      </c>
      <c r="R273" t="s">
        <v>8312</v>
      </c>
      <c r="S273" s="10">
        <f t="shared" si="40"/>
        <v>41612.10024305556</v>
      </c>
      <c r="T273" s="10">
        <f t="shared" si="41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42"/>
        <v>1.7743366666666667</v>
      </c>
      <c r="P274" s="8">
        <f t="shared" si="43"/>
        <v>81.892461538461546</v>
      </c>
      <c r="Q274" t="s">
        <v>8307</v>
      </c>
      <c r="R274" t="s">
        <v>8312</v>
      </c>
      <c r="S274" s="10">
        <f t="shared" si="40"/>
        <v>40235.900358796294</v>
      </c>
      <c r="T274" s="10">
        <f t="shared" si="41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42"/>
        <v>1.077758</v>
      </c>
      <c r="P275" s="8">
        <f t="shared" si="43"/>
        <v>45.667711864406776</v>
      </c>
      <c r="Q275" t="s">
        <v>8307</v>
      </c>
      <c r="R275" t="s">
        <v>8312</v>
      </c>
      <c r="S275" s="10">
        <f t="shared" si="40"/>
        <v>40697.498449074075</v>
      </c>
      <c r="T275" s="10">
        <f t="shared" si="41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42"/>
        <v>1.56</v>
      </c>
      <c r="P276" s="8">
        <f t="shared" si="43"/>
        <v>55.221238938053098</v>
      </c>
      <c r="Q276" t="s">
        <v>8307</v>
      </c>
      <c r="R276" t="s">
        <v>8312</v>
      </c>
      <c r="S276" s="10">
        <f t="shared" si="40"/>
        <v>40969.912372685183</v>
      </c>
      <c r="T276" s="10">
        <f t="shared" si="41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42"/>
        <v>1.08395</v>
      </c>
      <c r="P277" s="8">
        <f t="shared" si="43"/>
        <v>65.298192771084331</v>
      </c>
      <c r="Q277" t="s">
        <v>8307</v>
      </c>
      <c r="R277" t="s">
        <v>8312</v>
      </c>
      <c r="S277" s="10">
        <f t="shared" si="40"/>
        <v>41193.032013888893</v>
      </c>
      <c r="T277" s="10">
        <f t="shared" si="41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42"/>
        <v>1.476</v>
      </c>
      <c r="P278" s="8">
        <f t="shared" si="43"/>
        <v>95.225806451612897</v>
      </c>
      <c r="Q278" t="s">
        <v>8307</v>
      </c>
      <c r="R278" t="s">
        <v>8312</v>
      </c>
      <c r="S278" s="10">
        <f t="shared" si="40"/>
        <v>40967.081874999996</v>
      </c>
      <c r="T278" s="10">
        <f t="shared" si="41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42"/>
        <v>1.1038153846153846</v>
      </c>
      <c r="P279" s="8">
        <f t="shared" si="43"/>
        <v>75.444794952681391</v>
      </c>
      <c r="Q279" t="s">
        <v>8307</v>
      </c>
      <c r="R279" t="s">
        <v>8312</v>
      </c>
      <c r="S279" s="10">
        <f t="shared" si="40"/>
        <v>42117.891423611116</v>
      </c>
      <c r="T279" s="10">
        <f t="shared" si="41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42"/>
        <v>1.5034814814814814</v>
      </c>
      <c r="P280" s="8">
        <f t="shared" si="43"/>
        <v>97.816867469879512</v>
      </c>
      <c r="Q280" t="s">
        <v>8307</v>
      </c>
      <c r="R280" t="s">
        <v>8312</v>
      </c>
      <c r="S280" s="10">
        <f t="shared" si="40"/>
        <v>41164.040960648148</v>
      </c>
      <c r="T280" s="10">
        <f t="shared" si="41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42"/>
        <v>1.5731829411764706</v>
      </c>
      <c r="P281" s="8">
        <f t="shared" si="43"/>
        <v>87.685606557377056</v>
      </c>
      <c r="Q281" t="s">
        <v>8307</v>
      </c>
      <c r="R281" t="s">
        <v>8312</v>
      </c>
      <c r="S281" s="10">
        <f t="shared" si="40"/>
        <v>42759.244166666671</v>
      </c>
      <c r="T281" s="10">
        <f t="shared" si="41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42"/>
        <v>1.5614399999999999</v>
      </c>
      <c r="P282" s="8">
        <f t="shared" si="43"/>
        <v>54.748948106591868</v>
      </c>
      <c r="Q282" t="s">
        <v>8307</v>
      </c>
      <c r="R282" t="s">
        <v>8312</v>
      </c>
      <c r="S282" s="10">
        <f t="shared" si="40"/>
        <v>41744.590682870366</v>
      </c>
      <c r="T282" s="10">
        <f t="shared" si="41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42"/>
        <v>1.2058763636363636</v>
      </c>
      <c r="P283" s="8">
        <f t="shared" si="43"/>
        <v>83.953417721518989</v>
      </c>
      <c r="Q283" t="s">
        <v>8307</v>
      </c>
      <c r="R283" t="s">
        <v>8312</v>
      </c>
      <c r="S283" s="10">
        <f t="shared" si="40"/>
        <v>39950.163344907407</v>
      </c>
      <c r="T283" s="10">
        <f t="shared" si="41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42"/>
        <v>1.0118888888888888</v>
      </c>
      <c r="P284" s="8">
        <f t="shared" si="43"/>
        <v>254.38547486033519</v>
      </c>
      <c r="Q284" t="s">
        <v>8307</v>
      </c>
      <c r="R284" t="s">
        <v>8312</v>
      </c>
      <c r="S284" s="10">
        <f t="shared" si="40"/>
        <v>40194.920046296298</v>
      </c>
      <c r="T284" s="10">
        <f t="shared" si="41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42"/>
        <v>1.142725</v>
      </c>
      <c r="P285" s="8">
        <f t="shared" si="43"/>
        <v>101.8269801980198</v>
      </c>
      <c r="Q285" t="s">
        <v>8307</v>
      </c>
      <c r="R285" t="s">
        <v>8312</v>
      </c>
      <c r="S285" s="10">
        <f t="shared" si="40"/>
        <v>40675.71</v>
      </c>
      <c r="T285" s="10">
        <f t="shared" si="41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42"/>
        <v>1.0462615</v>
      </c>
      <c r="P286" s="8">
        <f t="shared" si="43"/>
        <v>55.066394736842106</v>
      </c>
      <c r="Q286" t="s">
        <v>8307</v>
      </c>
      <c r="R286" t="s">
        <v>8312</v>
      </c>
      <c r="S286" s="10">
        <f t="shared" si="40"/>
        <v>40904.738194444442</v>
      </c>
      <c r="T286" s="10">
        <f t="shared" si="41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42"/>
        <v>2.2882507142857142</v>
      </c>
      <c r="P287" s="8">
        <f t="shared" si="43"/>
        <v>56.901438721136763</v>
      </c>
      <c r="Q287" t="s">
        <v>8307</v>
      </c>
      <c r="R287" t="s">
        <v>8312</v>
      </c>
      <c r="S287" s="10">
        <f t="shared" si="40"/>
        <v>41506.756111111114</v>
      </c>
      <c r="T287" s="10">
        <f t="shared" si="41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42"/>
        <v>1.0915333333333332</v>
      </c>
      <c r="P288" s="8">
        <f t="shared" si="43"/>
        <v>121.28148148148148</v>
      </c>
      <c r="Q288" t="s">
        <v>8307</v>
      </c>
      <c r="R288" t="s">
        <v>8312</v>
      </c>
      <c r="S288" s="10">
        <f t="shared" si="40"/>
        <v>41313.816249999996</v>
      </c>
      <c r="T288" s="10">
        <f t="shared" si="41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42"/>
        <v>1.7629999999999999</v>
      </c>
      <c r="P289" s="8">
        <f t="shared" si="43"/>
        <v>91.189655172413794</v>
      </c>
      <c r="Q289" t="s">
        <v>8307</v>
      </c>
      <c r="R289" t="s">
        <v>8312</v>
      </c>
      <c r="S289" s="10">
        <f t="shared" si="40"/>
        <v>41184.277986111112</v>
      </c>
      <c r="T289" s="10">
        <f t="shared" si="41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42"/>
        <v>1.0321061999999999</v>
      </c>
      <c r="P290" s="8">
        <f t="shared" si="43"/>
        <v>115.44812080536913</v>
      </c>
      <c r="Q290" t="s">
        <v>8307</v>
      </c>
      <c r="R290" t="s">
        <v>8312</v>
      </c>
      <c r="S290" s="10">
        <f t="shared" si="40"/>
        <v>41051.168900462959</v>
      </c>
      <c r="T290" s="10">
        <f t="shared" si="41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42"/>
        <v>1.0482</v>
      </c>
      <c r="P291" s="8">
        <f t="shared" si="43"/>
        <v>67.771551724137936</v>
      </c>
      <c r="Q291" t="s">
        <v>8307</v>
      </c>
      <c r="R291" t="s">
        <v>8312</v>
      </c>
      <c r="S291" s="10">
        <f t="shared" si="40"/>
        <v>41550.456412037034</v>
      </c>
      <c r="T291" s="10">
        <f t="shared" si="41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42"/>
        <v>1.0668444444444445</v>
      </c>
      <c r="P292" s="8">
        <f t="shared" si="43"/>
        <v>28.576190476190476</v>
      </c>
      <c r="Q292" t="s">
        <v>8307</v>
      </c>
      <c r="R292" t="s">
        <v>8312</v>
      </c>
      <c r="S292" s="10">
        <f t="shared" si="40"/>
        <v>40526.36917824074</v>
      </c>
      <c r="T292" s="10">
        <f t="shared" si="41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42"/>
        <v>1.2001999999999999</v>
      </c>
      <c r="P293" s="8">
        <f t="shared" si="43"/>
        <v>46.8828125</v>
      </c>
      <c r="Q293" t="s">
        <v>8307</v>
      </c>
      <c r="R293" t="s">
        <v>8312</v>
      </c>
      <c r="S293" s="10">
        <f t="shared" si="40"/>
        <v>41376.769050925926</v>
      </c>
      <c r="T293" s="10">
        <f t="shared" si="41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42"/>
        <v>1.0150693333333334</v>
      </c>
      <c r="P294" s="8">
        <f t="shared" si="43"/>
        <v>154.42231237322514</v>
      </c>
      <c r="Q294" t="s">
        <v>8307</v>
      </c>
      <c r="R294" t="s">
        <v>8312</v>
      </c>
      <c r="S294" s="10">
        <f t="shared" si="40"/>
        <v>40812.803229166668</v>
      </c>
      <c r="T294" s="10">
        <f t="shared" si="41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42"/>
        <v>1.0138461538461538</v>
      </c>
      <c r="P295" s="8">
        <f t="shared" si="43"/>
        <v>201.22137404580153</v>
      </c>
      <c r="Q295" t="s">
        <v>8307</v>
      </c>
      <c r="R295" t="s">
        <v>8312</v>
      </c>
      <c r="S295" s="10">
        <f t="shared" si="40"/>
        <v>41719.667986111112</v>
      </c>
      <c r="T295" s="10">
        <f t="shared" si="41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42"/>
        <v>1</v>
      </c>
      <c r="P296" s="8">
        <f t="shared" si="43"/>
        <v>100</v>
      </c>
      <c r="Q296" t="s">
        <v>8307</v>
      </c>
      <c r="R296" t="s">
        <v>8312</v>
      </c>
      <c r="S296" s="10">
        <f t="shared" si="40"/>
        <v>40343.084421296298</v>
      </c>
      <c r="T296" s="10">
        <f t="shared" si="41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42"/>
        <v>1.3310911999999999</v>
      </c>
      <c r="P297" s="8">
        <f t="shared" si="43"/>
        <v>100.08204511278196</v>
      </c>
      <c r="Q297" t="s">
        <v>8307</v>
      </c>
      <c r="R297" t="s">
        <v>8312</v>
      </c>
      <c r="S297" s="10">
        <f t="shared" si="40"/>
        <v>41519.004733796297</v>
      </c>
      <c r="T297" s="10">
        <f t="shared" si="41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42"/>
        <v>1.187262</v>
      </c>
      <c r="P298" s="8">
        <f t="shared" si="43"/>
        <v>230.08953488372092</v>
      </c>
      <c r="Q298" t="s">
        <v>8307</v>
      </c>
      <c r="R298" t="s">
        <v>8312</v>
      </c>
      <c r="S298" s="10">
        <f t="shared" si="40"/>
        <v>41134.475497685184</v>
      </c>
      <c r="T298" s="10">
        <f t="shared" si="41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42"/>
        <v>1.0064</v>
      </c>
      <c r="P299" s="8">
        <f t="shared" si="43"/>
        <v>141.74647887323943</v>
      </c>
      <c r="Q299" t="s">
        <v>8307</v>
      </c>
      <c r="R299" t="s">
        <v>8312</v>
      </c>
      <c r="S299" s="10">
        <f t="shared" si="40"/>
        <v>42089.72802083334</v>
      </c>
      <c r="T299" s="10">
        <f t="shared" si="41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42"/>
        <v>1.089324126984127</v>
      </c>
      <c r="P300" s="8">
        <f t="shared" si="43"/>
        <v>56.344351395730705</v>
      </c>
      <c r="Q300" t="s">
        <v>8307</v>
      </c>
      <c r="R300" t="s">
        <v>8312</v>
      </c>
      <c r="S300" s="10">
        <f t="shared" si="40"/>
        <v>41709.463518518518</v>
      </c>
      <c r="T300" s="10">
        <f t="shared" si="41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42"/>
        <v>1.789525</v>
      </c>
      <c r="P301" s="8">
        <f t="shared" si="43"/>
        <v>73.341188524590166</v>
      </c>
      <c r="Q301" t="s">
        <v>8307</v>
      </c>
      <c r="R301" t="s">
        <v>8312</v>
      </c>
      <c r="S301" s="10">
        <f t="shared" si="40"/>
        <v>40469.225231481483</v>
      </c>
      <c r="T301" s="10">
        <f t="shared" si="41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42"/>
        <v>1.0172264</v>
      </c>
      <c r="P302" s="8">
        <f t="shared" si="43"/>
        <v>85.337785234899329</v>
      </c>
      <c r="Q302" t="s">
        <v>8307</v>
      </c>
      <c r="R302" t="s">
        <v>8312</v>
      </c>
      <c r="S302" s="10">
        <f t="shared" si="40"/>
        <v>40626.959930555553</v>
      </c>
      <c r="T302" s="10">
        <f t="shared" si="41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42"/>
        <v>1.1873499999999999</v>
      </c>
      <c r="P303" s="8">
        <f t="shared" si="43"/>
        <v>61.496215139442228</v>
      </c>
      <c r="Q303" t="s">
        <v>8307</v>
      </c>
      <c r="R303" t="s">
        <v>8312</v>
      </c>
      <c r="S303" s="10">
        <f t="shared" si="40"/>
        <v>41312.737673611111</v>
      </c>
      <c r="T303" s="10">
        <f t="shared" si="41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42"/>
        <v>1.0045999999999999</v>
      </c>
      <c r="P304" s="8">
        <f t="shared" si="43"/>
        <v>93.018518518518519</v>
      </c>
      <c r="Q304" t="s">
        <v>8307</v>
      </c>
      <c r="R304" t="s">
        <v>8312</v>
      </c>
      <c r="S304" s="10">
        <f t="shared" si="40"/>
        <v>40933.856921296298</v>
      </c>
      <c r="T304" s="10">
        <f t="shared" si="41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42"/>
        <v>1.3746666666666667</v>
      </c>
      <c r="P305" s="8">
        <f t="shared" si="43"/>
        <v>50.292682926829265</v>
      </c>
      <c r="Q305" t="s">
        <v>8307</v>
      </c>
      <c r="R305" t="s">
        <v>8312</v>
      </c>
      <c r="S305" s="10">
        <f t="shared" ref="S305:S368" si="44">(((J305/60)/60)/24)+DATE(1970,1,1)</f>
        <v>41032.071134259262</v>
      </c>
      <c r="T305" s="10">
        <f t="shared" ref="T305:T368" si="45">(((I305/60)/60)/24)+DATE(1970,1,1)</f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42"/>
        <v>2.3164705882352941</v>
      </c>
      <c r="P306" s="8">
        <f t="shared" si="43"/>
        <v>106.43243243243244</v>
      </c>
      <c r="Q306" t="s">
        <v>8307</v>
      </c>
      <c r="R306" t="s">
        <v>8312</v>
      </c>
      <c r="S306" s="10">
        <f t="shared" si="44"/>
        <v>41114.094872685186</v>
      </c>
      <c r="T306" s="10">
        <f t="shared" si="45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42"/>
        <v>1.3033333333333332</v>
      </c>
      <c r="P307" s="8">
        <f t="shared" si="43"/>
        <v>51.719576719576722</v>
      </c>
      <c r="Q307" t="s">
        <v>8307</v>
      </c>
      <c r="R307" t="s">
        <v>8312</v>
      </c>
      <c r="S307" s="10">
        <f t="shared" si="44"/>
        <v>40948.630196759259</v>
      </c>
      <c r="T307" s="10">
        <f t="shared" si="45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42"/>
        <v>2.9289999999999998</v>
      </c>
      <c r="P308" s="8">
        <f t="shared" si="43"/>
        <v>36.612499999999997</v>
      </c>
      <c r="Q308" t="s">
        <v>8307</v>
      </c>
      <c r="R308" t="s">
        <v>8312</v>
      </c>
      <c r="S308" s="10">
        <f t="shared" si="44"/>
        <v>41333.837187500001</v>
      </c>
      <c r="T308" s="10">
        <f t="shared" si="45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42"/>
        <v>1.1131818181818183</v>
      </c>
      <c r="P309" s="8">
        <f t="shared" si="43"/>
        <v>42.517361111111114</v>
      </c>
      <c r="Q309" t="s">
        <v>8307</v>
      </c>
      <c r="R309" t="s">
        <v>8312</v>
      </c>
      <c r="S309" s="10">
        <f t="shared" si="44"/>
        <v>41282.944456018515</v>
      </c>
      <c r="T309" s="10">
        <f t="shared" si="45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42"/>
        <v>1.0556666666666668</v>
      </c>
      <c r="P310" s="8">
        <f t="shared" si="43"/>
        <v>62.712871287128714</v>
      </c>
      <c r="Q310" t="s">
        <v>8307</v>
      </c>
      <c r="R310" t="s">
        <v>8312</v>
      </c>
      <c r="S310" s="10">
        <f t="shared" si="44"/>
        <v>40567.694560185184</v>
      </c>
      <c r="T310" s="10">
        <f t="shared" si="45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42"/>
        <v>1.1894444444444445</v>
      </c>
      <c r="P311" s="8">
        <f t="shared" si="43"/>
        <v>89.957983193277315</v>
      </c>
      <c r="Q311" t="s">
        <v>8307</v>
      </c>
      <c r="R311" t="s">
        <v>8312</v>
      </c>
      <c r="S311" s="10">
        <f t="shared" si="44"/>
        <v>41134.751550925925</v>
      </c>
      <c r="T311" s="10">
        <f t="shared" si="45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42"/>
        <v>1.04129</v>
      </c>
      <c r="P312" s="8">
        <f t="shared" si="43"/>
        <v>28.924722222222222</v>
      </c>
      <c r="Q312" t="s">
        <v>8307</v>
      </c>
      <c r="R312" t="s">
        <v>8312</v>
      </c>
      <c r="S312" s="10">
        <f t="shared" si="44"/>
        <v>40821.183136574073</v>
      </c>
      <c r="T312" s="10">
        <f t="shared" si="45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42"/>
        <v>1.0410165</v>
      </c>
      <c r="P313" s="8">
        <f t="shared" si="43"/>
        <v>138.8022</v>
      </c>
      <c r="Q313" t="s">
        <v>8307</v>
      </c>
      <c r="R313" t="s">
        <v>8312</v>
      </c>
      <c r="S313" s="10">
        <f t="shared" si="44"/>
        <v>40868.219814814816</v>
      </c>
      <c r="T313" s="10">
        <f t="shared" si="45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42"/>
        <v>1.1187499999999999</v>
      </c>
      <c r="P314" s="8">
        <f t="shared" si="43"/>
        <v>61.301369863013697</v>
      </c>
      <c r="Q314" t="s">
        <v>8307</v>
      </c>
      <c r="R314" t="s">
        <v>8312</v>
      </c>
      <c r="S314" s="10">
        <f t="shared" si="44"/>
        <v>41348.877685185187</v>
      </c>
      <c r="T314" s="10">
        <f t="shared" si="45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42"/>
        <v>1.0473529411764706</v>
      </c>
      <c r="P315" s="8">
        <f t="shared" si="43"/>
        <v>80.202702702702709</v>
      </c>
      <c r="Q315" t="s">
        <v>8307</v>
      </c>
      <c r="R315" t="s">
        <v>8312</v>
      </c>
      <c r="S315" s="10">
        <f t="shared" si="44"/>
        <v>40357.227939814817</v>
      </c>
      <c r="T315" s="10">
        <f t="shared" si="45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42"/>
        <v>3.8515000000000001</v>
      </c>
      <c r="P316" s="8">
        <f t="shared" si="43"/>
        <v>32.095833333333331</v>
      </c>
      <c r="Q316" t="s">
        <v>8307</v>
      </c>
      <c r="R316" t="s">
        <v>8312</v>
      </c>
      <c r="S316" s="10">
        <f t="shared" si="44"/>
        <v>41304.833194444444</v>
      </c>
      <c r="T316" s="10">
        <f t="shared" si="45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42"/>
        <v>1.01248</v>
      </c>
      <c r="P317" s="8">
        <f t="shared" si="43"/>
        <v>200.88888888888889</v>
      </c>
      <c r="Q317" t="s">
        <v>8307</v>
      </c>
      <c r="R317" t="s">
        <v>8312</v>
      </c>
      <c r="S317" s="10">
        <f t="shared" si="44"/>
        <v>41113.77238425926</v>
      </c>
      <c r="T317" s="10">
        <f t="shared" si="45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42"/>
        <v>1.1377333333333333</v>
      </c>
      <c r="P318" s="8">
        <f t="shared" si="43"/>
        <v>108.01265822784811</v>
      </c>
      <c r="Q318" t="s">
        <v>8307</v>
      </c>
      <c r="R318" t="s">
        <v>8312</v>
      </c>
      <c r="S318" s="10">
        <f t="shared" si="44"/>
        <v>41950.923576388886</v>
      </c>
      <c r="T318" s="10">
        <f t="shared" si="45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42"/>
        <v>1.0080333333333333</v>
      </c>
      <c r="P319" s="8">
        <f t="shared" si="43"/>
        <v>95.699367088607602</v>
      </c>
      <c r="Q319" t="s">
        <v>8307</v>
      </c>
      <c r="R319" t="s">
        <v>8312</v>
      </c>
      <c r="S319" s="10">
        <f t="shared" si="44"/>
        <v>41589.676886574074</v>
      </c>
      <c r="T319" s="10">
        <f t="shared" si="45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42"/>
        <v>2.8332000000000002</v>
      </c>
      <c r="P320" s="8">
        <f t="shared" si="43"/>
        <v>49.880281690140848</v>
      </c>
      <c r="Q320" t="s">
        <v>8307</v>
      </c>
      <c r="R320" t="s">
        <v>8312</v>
      </c>
      <c r="S320" s="10">
        <f t="shared" si="44"/>
        <v>41330.038784722223</v>
      </c>
      <c r="T320" s="10">
        <f t="shared" si="45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42"/>
        <v>1.1268</v>
      </c>
      <c r="P321" s="8">
        <f t="shared" si="43"/>
        <v>110.47058823529412</v>
      </c>
      <c r="Q321" t="s">
        <v>8307</v>
      </c>
      <c r="R321" t="s">
        <v>8312</v>
      </c>
      <c r="S321" s="10">
        <f t="shared" si="44"/>
        <v>40123.83829861111</v>
      </c>
      <c r="T321" s="10">
        <f t="shared" si="45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42"/>
        <v>1.0658000000000001</v>
      </c>
      <c r="P322" s="8">
        <f t="shared" si="43"/>
        <v>134.91139240506328</v>
      </c>
      <c r="Q322" t="s">
        <v>8307</v>
      </c>
      <c r="R322" t="s">
        <v>8312</v>
      </c>
      <c r="S322" s="10">
        <f t="shared" si="44"/>
        <v>42331.551307870366</v>
      </c>
      <c r="T322" s="10">
        <f t="shared" si="45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42"/>
        <v>1.0266285714285714</v>
      </c>
      <c r="P323" s="8">
        <f t="shared" si="43"/>
        <v>106.62314540059347</v>
      </c>
      <c r="Q323" t="s">
        <v>8307</v>
      </c>
      <c r="R323" t="s">
        <v>8312</v>
      </c>
      <c r="S323" s="10">
        <f t="shared" si="44"/>
        <v>42647.446597222224</v>
      </c>
      <c r="T323" s="10">
        <f t="shared" si="45"/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ref="O324:O387" si="46">E324/D324</f>
        <v>1.0791200000000001</v>
      </c>
      <c r="P324" s="8">
        <f t="shared" ref="P324:P387" si="47">E324/L324</f>
        <v>145.04301075268816</v>
      </c>
      <c r="Q324" t="s">
        <v>8307</v>
      </c>
      <c r="R324" t="s">
        <v>8312</v>
      </c>
      <c r="S324" s="10">
        <f t="shared" si="44"/>
        <v>42473.57</v>
      </c>
      <c r="T324" s="10">
        <f t="shared" si="4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46"/>
        <v>1.2307407407407407</v>
      </c>
      <c r="P325" s="8">
        <f t="shared" si="47"/>
        <v>114.58620689655173</v>
      </c>
      <c r="Q325" t="s">
        <v>8307</v>
      </c>
      <c r="R325" t="s">
        <v>8312</v>
      </c>
      <c r="S325" s="10">
        <f t="shared" si="44"/>
        <v>42697.32136574074</v>
      </c>
      <c r="T325" s="10">
        <f t="shared" si="4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46"/>
        <v>1.016</v>
      </c>
      <c r="P326" s="8">
        <f t="shared" si="47"/>
        <v>105.3170731707317</v>
      </c>
      <c r="Q326" t="s">
        <v>8307</v>
      </c>
      <c r="R326" t="s">
        <v>8312</v>
      </c>
      <c r="S326" s="10">
        <f t="shared" si="44"/>
        <v>42184.626250000001</v>
      </c>
      <c r="T326" s="10">
        <f t="shared" si="4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46"/>
        <v>1.04396</v>
      </c>
      <c r="P327" s="8">
        <f t="shared" si="47"/>
        <v>70.921195652173907</v>
      </c>
      <c r="Q327" t="s">
        <v>8307</v>
      </c>
      <c r="R327" t="s">
        <v>8312</v>
      </c>
      <c r="S327" s="10">
        <f t="shared" si="44"/>
        <v>42689.187881944439</v>
      </c>
      <c r="T327" s="10">
        <f t="shared" si="4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46"/>
        <v>1.1292973333333334</v>
      </c>
      <c r="P328" s="8">
        <f t="shared" si="47"/>
        <v>147.17167680278018</v>
      </c>
      <c r="Q328" t="s">
        <v>8307</v>
      </c>
      <c r="R328" t="s">
        <v>8312</v>
      </c>
      <c r="S328" s="10">
        <f t="shared" si="44"/>
        <v>42775.314884259264</v>
      </c>
      <c r="T328" s="10">
        <f t="shared" si="4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46"/>
        <v>1.3640000000000001</v>
      </c>
      <c r="P329" s="8">
        <f t="shared" si="47"/>
        <v>160.47058823529412</v>
      </c>
      <c r="Q329" t="s">
        <v>8307</v>
      </c>
      <c r="R329" t="s">
        <v>8312</v>
      </c>
      <c r="S329" s="10">
        <f t="shared" si="44"/>
        <v>42058.235289351855</v>
      </c>
      <c r="T329" s="10">
        <f t="shared" si="4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46"/>
        <v>1.036144</v>
      </c>
      <c r="P330" s="8">
        <f t="shared" si="47"/>
        <v>156.04578313253012</v>
      </c>
      <c r="Q330" t="s">
        <v>8307</v>
      </c>
      <c r="R330" t="s">
        <v>8312</v>
      </c>
      <c r="S330" s="10">
        <f t="shared" si="44"/>
        <v>42278.946620370371</v>
      </c>
      <c r="T330" s="10">
        <f t="shared" si="4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46"/>
        <v>1.0549999999999999</v>
      </c>
      <c r="P331" s="8">
        <f t="shared" si="47"/>
        <v>63.17365269461078</v>
      </c>
      <c r="Q331" t="s">
        <v>8307</v>
      </c>
      <c r="R331" t="s">
        <v>8312</v>
      </c>
      <c r="S331" s="10">
        <f t="shared" si="44"/>
        <v>42291.46674768519</v>
      </c>
      <c r="T331" s="10">
        <f t="shared" si="4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46"/>
        <v>1.0182857142857142</v>
      </c>
      <c r="P332" s="8">
        <f t="shared" si="47"/>
        <v>104.82352941176471</v>
      </c>
      <c r="Q332" t="s">
        <v>8307</v>
      </c>
      <c r="R332" t="s">
        <v>8312</v>
      </c>
      <c r="S332" s="10">
        <f t="shared" si="44"/>
        <v>41379.515775462962</v>
      </c>
      <c r="T332" s="10">
        <f t="shared" si="4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46"/>
        <v>1.0660499999999999</v>
      </c>
      <c r="P333" s="8">
        <f t="shared" si="47"/>
        <v>97.356164383561648</v>
      </c>
      <c r="Q333" t="s">
        <v>8307</v>
      </c>
      <c r="R333" t="s">
        <v>8312</v>
      </c>
      <c r="S333" s="10">
        <f t="shared" si="44"/>
        <v>42507.581412037034</v>
      </c>
      <c r="T333" s="10">
        <f t="shared" si="4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46"/>
        <v>1.13015</v>
      </c>
      <c r="P334" s="8">
        <f t="shared" si="47"/>
        <v>203.63063063063063</v>
      </c>
      <c r="Q334" t="s">
        <v>8307</v>
      </c>
      <c r="R334" t="s">
        <v>8312</v>
      </c>
      <c r="S334" s="10">
        <f t="shared" si="44"/>
        <v>42263.680289351847</v>
      </c>
      <c r="T334" s="10">
        <f t="shared" si="4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46"/>
        <v>1.252275</v>
      </c>
      <c r="P335" s="8">
        <f t="shared" si="47"/>
        <v>188.31203007518798</v>
      </c>
      <c r="Q335" t="s">
        <v>8307</v>
      </c>
      <c r="R335" t="s">
        <v>8312</v>
      </c>
      <c r="S335" s="10">
        <f t="shared" si="44"/>
        <v>42437.636469907404</v>
      </c>
      <c r="T335" s="10">
        <f t="shared" si="4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46"/>
        <v>1.0119</v>
      </c>
      <c r="P336" s="8">
        <f t="shared" si="47"/>
        <v>146.65217391304347</v>
      </c>
      <c r="Q336" t="s">
        <v>8307</v>
      </c>
      <c r="R336" t="s">
        <v>8312</v>
      </c>
      <c r="S336" s="10">
        <f t="shared" si="44"/>
        <v>42101.682372685187</v>
      </c>
      <c r="T336" s="10">
        <f t="shared" si="4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46"/>
        <v>1.0276470588235294</v>
      </c>
      <c r="P337" s="8">
        <f t="shared" si="47"/>
        <v>109.1875</v>
      </c>
      <c r="Q337" t="s">
        <v>8307</v>
      </c>
      <c r="R337" t="s">
        <v>8312</v>
      </c>
      <c r="S337" s="10">
        <f t="shared" si="44"/>
        <v>42101.737442129626</v>
      </c>
      <c r="T337" s="10">
        <f t="shared" si="4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46"/>
        <v>1.1683911999999999</v>
      </c>
      <c r="P338" s="8">
        <f t="shared" si="47"/>
        <v>59.249046653144013</v>
      </c>
      <c r="Q338" t="s">
        <v>8307</v>
      </c>
      <c r="R338" t="s">
        <v>8312</v>
      </c>
      <c r="S338" s="10">
        <f t="shared" si="44"/>
        <v>42291.596273148149</v>
      </c>
      <c r="T338" s="10">
        <f t="shared" si="4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46"/>
        <v>1.0116833333333335</v>
      </c>
      <c r="P339" s="8">
        <f t="shared" si="47"/>
        <v>97.904838709677421</v>
      </c>
      <c r="Q339" t="s">
        <v>8307</v>
      </c>
      <c r="R339" t="s">
        <v>8312</v>
      </c>
      <c r="S339" s="10">
        <f t="shared" si="44"/>
        <v>42047.128564814819</v>
      </c>
      <c r="T339" s="10">
        <f t="shared" si="4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46"/>
        <v>1.1013360000000001</v>
      </c>
      <c r="P340" s="8">
        <f t="shared" si="47"/>
        <v>70.000169491525426</v>
      </c>
      <c r="Q340" t="s">
        <v>8307</v>
      </c>
      <c r="R340" t="s">
        <v>8312</v>
      </c>
      <c r="S340" s="10">
        <f t="shared" si="44"/>
        <v>42559.755671296298</v>
      </c>
      <c r="T340" s="10">
        <f t="shared" si="4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46"/>
        <v>1.0808333333333333</v>
      </c>
      <c r="P341" s="8">
        <f t="shared" si="47"/>
        <v>72.865168539325836</v>
      </c>
      <c r="Q341" t="s">
        <v>8307</v>
      </c>
      <c r="R341" t="s">
        <v>8312</v>
      </c>
      <c r="S341" s="10">
        <f t="shared" si="44"/>
        <v>42093.760046296295</v>
      </c>
      <c r="T341" s="10">
        <f t="shared" si="4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46"/>
        <v>1.2502285714285715</v>
      </c>
      <c r="P342" s="8">
        <f t="shared" si="47"/>
        <v>146.34782608695653</v>
      </c>
      <c r="Q342" t="s">
        <v>8307</v>
      </c>
      <c r="R342" t="s">
        <v>8312</v>
      </c>
      <c r="S342" s="10">
        <f t="shared" si="44"/>
        <v>42772.669062500005</v>
      </c>
      <c r="T342" s="10">
        <f t="shared" si="4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46"/>
        <v>1.0671428571428572</v>
      </c>
      <c r="P343" s="8">
        <f t="shared" si="47"/>
        <v>67.909090909090907</v>
      </c>
      <c r="Q343" t="s">
        <v>8307</v>
      </c>
      <c r="R343" t="s">
        <v>8312</v>
      </c>
      <c r="S343" s="10">
        <f t="shared" si="44"/>
        <v>41894.879606481481</v>
      </c>
      <c r="T343" s="10">
        <f t="shared" si="4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46"/>
        <v>1.0036639999999999</v>
      </c>
      <c r="P344" s="8">
        <f t="shared" si="47"/>
        <v>169.85083076923075</v>
      </c>
      <c r="Q344" t="s">
        <v>8307</v>
      </c>
      <c r="R344" t="s">
        <v>8312</v>
      </c>
      <c r="S344" s="10">
        <f t="shared" si="44"/>
        <v>42459.780844907407</v>
      </c>
      <c r="T344" s="10">
        <f t="shared" si="4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46"/>
        <v>1.0202863333333334</v>
      </c>
      <c r="P345" s="8">
        <f t="shared" si="47"/>
        <v>58.413339694656486</v>
      </c>
      <c r="Q345" t="s">
        <v>8307</v>
      </c>
      <c r="R345" t="s">
        <v>8312</v>
      </c>
      <c r="S345" s="10">
        <f t="shared" si="44"/>
        <v>41926.73778935185</v>
      </c>
      <c r="T345" s="10">
        <f t="shared" si="4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46"/>
        <v>1.0208358208955224</v>
      </c>
      <c r="P346" s="8">
        <f t="shared" si="47"/>
        <v>119.99298245614035</v>
      </c>
      <c r="Q346" t="s">
        <v>8307</v>
      </c>
      <c r="R346" t="s">
        <v>8312</v>
      </c>
      <c r="S346" s="10">
        <f t="shared" si="44"/>
        <v>42111.970995370371</v>
      </c>
      <c r="T346" s="10">
        <f t="shared" si="4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46"/>
        <v>1.2327586206896552</v>
      </c>
      <c r="P347" s="8">
        <f t="shared" si="47"/>
        <v>99.860335195530723</v>
      </c>
      <c r="Q347" t="s">
        <v>8307</v>
      </c>
      <c r="R347" t="s">
        <v>8312</v>
      </c>
      <c r="S347" s="10">
        <f t="shared" si="44"/>
        <v>42114.944328703699</v>
      </c>
      <c r="T347" s="10">
        <f t="shared" si="4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46"/>
        <v>1.7028880000000002</v>
      </c>
      <c r="P348" s="8">
        <f t="shared" si="47"/>
        <v>90.579148936170213</v>
      </c>
      <c r="Q348" t="s">
        <v>8307</v>
      </c>
      <c r="R348" t="s">
        <v>8312</v>
      </c>
      <c r="S348" s="10">
        <f t="shared" si="44"/>
        <v>42261.500243055561</v>
      </c>
      <c r="T348" s="10">
        <f t="shared" si="4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46"/>
        <v>1.1159049999999999</v>
      </c>
      <c r="P349" s="8">
        <f t="shared" si="47"/>
        <v>117.77361477572559</v>
      </c>
      <c r="Q349" t="s">
        <v>8307</v>
      </c>
      <c r="R349" t="s">
        <v>8312</v>
      </c>
      <c r="S349" s="10">
        <f t="shared" si="44"/>
        <v>42292.495474537034</v>
      </c>
      <c r="T349" s="10">
        <f t="shared" si="4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46"/>
        <v>1.03</v>
      </c>
      <c r="P350" s="8">
        <f t="shared" si="47"/>
        <v>86.554621848739501</v>
      </c>
      <c r="Q350" t="s">
        <v>8307</v>
      </c>
      <c r="R350" t="s">
        <v>8312</v>
      </c>
      <c r="S350" s="10">
        <f t="shared" si="44"/>
        <v>42207.58699074074</v>
      </c>
      <c r="T350" s="10">
        <f t="shared" si="4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46"/>
        <v>1.0663570159857905</v>
      </c>
      <c r="P351" s="8">
        <f t="shared" si="47"/>
        <v>71.899281437125751</v>
      </c>
      <c r="Q351" t="s">
        <v>8307</v>
      </c>
      <c r="R351" t="s">
        <v>8312</v>
      </c>
      <c r="S351" s="10">
        <f t="shared" si="44"/>
        <v>42760.498935185184</v>
      </c>
      <c r="T351" s="10">
        <f t="shared" si="4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46"/>
        <v>1.1476</v>
      </c>
      <c r="P352" s="8">
        <f t="shared" si="47"/>
        <v>129.81900452488688</v>
      </c>
      <c r="Q352" t="s">
        <v>8307</v>
      </c>
      <c r="R352" t="s">
        <v>8312</v>
      </c>
      <c r="S352" s="10">
        <f t="shared" si="44"/>
        <v>42586.066076388888</v>
      </c>
      <c r="T352" s="10">
        <f t="shared" si="4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46"/>
        <v>1.2734117647058822</v>
      </c>
      <c r="P353" s="8">
        <f t="shared" si="47"/>
        <v>44.912863070539416</v>
      </c>
      <c r="Q353" t="s">
        <v>8307</v>
      </c>
      <c r="R353" t="s">
        <v>8312</v>
      </c>
      <c r="S353" s="10">
        <f t="shared" si="44"/>
        <v>42427.964745370366</v>
      </c>
      <c r="T353" s="10">
        <f t="shared" si="4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46"/>
        <v>1.1656</v>
      </c>
      <c r="P354" s="8">
        <f t="shared" si="47"/>
        <v>40.755244755244753</v>
      </c>
      <c r="Q354" t="s">
        <v>8307</v>
      </c>
      <c r="R354" t="s">
        <v>8312</v>
      </c>
      <c r="S354" s="10">
        <f t="shared" si="44"/>
        <v>41890.167453703703</v>
      </c>
      <c r="T354" s="10">
        <f t="shared" si="4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46"/>
        <v>1.0861819426615318</v>
      </c>
      <c r="P355" s="8">
        <f t="shared" si="47"/>
        <v>103.52394779771615</v>
      </c>
      <c r="Q355" t="s">
        <v>8307</v>
      </c>
      <c r="R355" t="s">
        <v>8312</v>
      </c>
      <c r="S355" s="10">
        <f t="shared" si="44"/>
        <v>42297.791886574079</v>
      </c>
      <c r="T355" s="10">
        <f t="shared" si="4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46"/>
        <v>1.0394285714285714</v>
      </c>
      <c r="P356" s="8">
        <f t="shared" si="47"/>
        <v>125.44827586206897</v>
      </c>
      <c r="Q356" t="s">
        <v>8307</v>
      </c>
      <c r="R356" t="s">
        <v>8312</v>
      </c>
      <c r="S356" s="10">
        <f t="shared" si="44"/>
        <v>42438.827789351853</v>
      </c>
      <c r="T356" s="10">
        <f t="shared" si="4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46"/>
        <v>1.1625714285714286</v>
      </c>
      <c r="P357" s="8">
        <f t="shared" si="47"/>
        <v>246.60606060606059</v>
      </c>
      <c r="Q357" t="s">
        <v>8307</v>
      </c>
      <c r="R357" t="s">
        <v>8312</v>
      </c>
      <c r="S357" s="10">
        <f t="shared" si="44"/>
        <v>41943.293912037036</v>
      </c>
      <c r="T357" s="10">
        <f t="shared" si="4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46"/>
        <v>1.0269239999999999</v>
      </c>
      <c r="P358" s="8">
        <f t="shared" si="47"/>
        <v>79.401340206185566</v>
      </c>
      <c r="Q358" t="s">
        <v>8307</v>
      </c>
      <c r="R358" t="s">
        <v>8312</v>
      </c>
      <c r="S358" s="10">
        <f t="shared" si="44"/>
        <v>42415.803159722222</v>
      </c>
      <c r="T358" s="10">
        <f t="shared" si="4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46"/>
        <v>1.74</v>
      </c>
      <c r="P359" s="8">
        <f t="shared" si="47"/>
        <v>86.138613861386133</v>
      </c>
      <c r="Q359" t="s">
        <v>8307</v>
      </c>
      <c r="R359" t="s">
        <v>8312</v>
      </c>
      <c r="S359" s="10">
        <f t="shared" si="44"/>
        <v>42078.222187499996</v>
      </c>
      <c r="T359" s="10">
        <f t="shared" si="4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46"/>
        <v>1.03088</v>
      </c>
      <c r="P360" s="8">
        <f t="shared" si="47"/>
        <v>193.04868913857678</v>
      </c>
      <c r="Q360" t="s">
        <v>8307</v>
      </c>
      <c r="R360" t="s">
        <v>8312</v>
      </c>
      <c r="S360" s="10">
        <f t="shared" si="44"/>
        <v>42507.860196759255</v>
      </c>
      <c r="T360" s="10">
        <f t="shared" si="4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46"/>
        <v>1.0485537190082646</v>
      </c>
      <c r="P361" s="8">
        <f t="shared" si="47"/>
        <v>84.023178807947019</v>
      </c>
      <c r="Q361" t="s">
        <v>8307</v>
      </c>
      <c r="R361" t="s">
        <v>8312</v>
      </c>
      <c r="S361" s="10">
        <f t="shared" si="44"/>
        <v>41935.070486111108</v>
      </c>
      <c r="T361" s="10">
        <f t="shared" si="4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46"/>
        <v>1.0137499999999999</v>
      </c>
      <c r="P362" s="8">
        <f t="shared" si="47"/>
        <v>139.82758620689654</v>
      </c>
      <c r="Q362" t="s">
        <v>8307</v>
      </c>
      <c r="R362" t="s">
        <v>8312</v>
      </c>
      <c r="S362" s="10">
        <f t="shared" si="44"/>
        <v>42163.897916666669</v>
      </c>
      <c r="T362" s="10">
        <f t="shared" si="4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46"/>
        <v>1.1107699999999998</v>
      </c>
      <c r="P363" s="8">
        <f t="shared" si="47"/>
        <v>109.82189265536722</v>
      </c>
      <c r="Q363" t="s">
        <v>8307</v>
      </c>
      <c r="R363" t="s">
        <v>8312</v>
      </c>
      <c r="S363" s="10">
        <f t="shared" si="44"/>
        <v>41936.001226851848</v>
      </c>
      <c r="T363" s="10">
        <f t="shared" si="4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46"/>
        <v>1.2415933781686497</v>
      </c>
      <c r="P364" s="8">
        <f t="shared" si="47"/>
        <v>139.53488372093022</v>
      </c>
      <c r="Q364" t="s">
        <v>8307</v>
      </c>
      <c r="R364" t="s">
        <v>8312</v>
      </c>
      <c r="S364" s="10">
        <f t="shared" si="44"/>
        <v>41837.210543981484</v>
      </c>
      <c r="T364" s="10">
        <f t="shared" si="4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46"/>
        <v>1.0133333333333334</v>
      </c>
      <c r="P365" s="8">
        <f t="shared" si="47"/>
        <v>347.84615384615387</v>
      </c>
      <c r="Q365" t="s">
        <v>8307</v>
      </c>
      <c r="R365" t="s">
        <v>8312</v>
      </c>
      <c r="S365" s="10">
        <f t="shared" si="44"/>
        <v>40255.744629629626</v>
      </c>
      <c r="T365" s="10">
        <f t="shared" si="4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46"/>
        <v>1.1016142857142857</v>
      </c>
      <c r="P366" s="8">
        <f t="shared" si="47"/>
        <v>68.24159292035398</v>
      </c>
      <c r="Q366" t="s">
        <v>8307</v>
      </c>
      <c r="R366" t="s">
        <v>8312</v>
      </c>
      <c r="S366" s="10">
        <f t="shared" si="44"/>
        <v>41780.859629629631</v>
      </c>
      <c r="T366" s="10">
        <f t="shared" si="4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46"/>
        <v>1.0397333333333334</v>
      </c>
      <c r="P367" s="8">
        <f t="shared" si="47"/>
        <v>239.93846153846152</v>
      </c>
      <c r="Q367" t="s">
        <v>8307</v>
      </c>
      <c r="R367" t="s">
        <v>8312</v>
      </c>
      <c r="S367" s="10">
        <f t="shared" si="44"/>
        <v>41668.606469907405</v>
      </c>
      <c r="T367" s="10">
        <f t="shared" si="4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46"/>
        <v>1.013157894736842</v>
      </c>
      <c r="P368" s="8">
        <f t="shared" si="47"/>
        <v>287.31343283582089</v>
      </c>
      <c r="Q368" t="s">
        <v>8307</v>
      </c>
      <c r="R368" t="s">
        <v>8312</v>
      </c>
      <c r="S368" s="10">
        <f t="shared" si="44"/>
        <v>41019.793032407404</v>
      </c>
      <c r="T368" s="10">
        <f t="shared" si="4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46"/>
        <v>1.033501</v>
      </c>
      <c r="P369" s="8">
        <f t="shared" si="47"/>
        <v>86.84882352941176</v>
      </c>
      <c r="Q369" t="s">
        <v>8307</v>
      </c>
      <c r="R369" t="s">
        <v>8312</v>
      </c>
      <c r="S369" s="10">
        <f t="shared" ref="S369:S428" si="48">(((J369/60)/60)/24)+DATE(1970,1,1)</f>
        <v>41355.577291666668</v>
      </c>
      <c r="T369" s="10">
        <f t="shared" ref="T369:T428" si="49">(((I369/60)/60)/24)+DATE(1970,1,1)</f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46"/>
        <v>1.04112</v>
      </c>
      <c r="P370" s="8">
        <f t="shared" si="47"/>
        <v>81.84905660377359</v>
      </c>
      <c r="Q370" t="s">
        <v>8307</v>
      </c>
      <c r="R370" t="s">
        <v>8312</v>
      </c>
      <c r="S370" s="10">
        <f t="shared" si="48"/>
        <v>42043.605578703704</v>
      </c>
      <c r="T370" s="10">
        <f t="shared" si="49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46"/>
        <v>1.1015569230769231</v>
      </c>
      <c r="P371" s="8">
        <f t="shared" si="47"/>
        <v>42.874970059880241</v>
      </c>
      <c r="Q371" t="s">
        <v>8307</v>
      </c>
      <c r="R371" t="s">
        <v>8312</v>
      </c>
      <c r="S371" s="10">
        <f t="shared" si="48"/>
        <v>40893.551724537036</v>
      </c>
      <c r="T371" s="10">
        <f t="shared" si="49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46"/>
        <v>1.2202</v>
      </c>
      <c r="P372" s="8">
        <f t="shared" si="47"/>
        <v>709.41860465116281</v>
      </c>
      <c r="Q372" t="s">
        <v>8307</v>
      </c>
      <c r="R372" t="s">
        <v>8312</v>
      </c>
      <c r="S372" s="10">
        <f t="shared" si="48"/>
        <v>42711.795138888891</v>
      </c>
      <c r="T372" s="10">
        <f t="shared" si="49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46"/>
        <v>1.1416866666666667</v>
      </c>
      <c r="P373" s="8">
        <f t="shared" si="47"/>
        <v>161.25517890772127</v>
      </c>
      <c r="Q373" t="s">
        <v>8307</v>
      </c>
      <c r="R373" t="s">
        <v>8312</v>
      </c>
      <c r="S373" s="10">
        <f t="shared" si="48"/>
        <v>41261.767812500002</v>
      </c>
      <c r="T373" s="10">
        <f t="shared" si="49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46"/>
        <v>1.2533333333333334</v>
      </c>
      <c r="P374" s="8">
        <f t="shared" si="47"/>
        <v>41.777777777777779</v>
      </c>
      <c r="Q374" t="s">
        <v>8307</v>
      </c>
      <c r="R374" t="s">
        <v>8312</v>
      </c>
      <c r="S374" s="10">
        <f t="shared" si="48"/>
        <v>42425.576898148152</v>
      </c>
      <c r="T374" s="10">
        <f t="shared" si="49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46"/>
        <v>1.0666666666666667</v>
      </c>
      <c r="P375" s="8">
        <f t="shared" si="47"/>
        <v>89.887640449438209</v>
      </c>
      <c r="Q375" t="s">
        <v>8307</v>
      </c>
      <c r="R375" t="s">
        <v>8312</v>
      </c>
      <c r="S375" s="10">
        <f t="shared" si="48"/>
        <v>41078.91201388889</v>
      </c>
      <c r="T375" s="10">
        <f t="shared" si="49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46"/>
        <v>1.3065</v>
      </c>
      <c r="P376" s="8">
        <f t="shared" si="47"/>
        <v>45.051724137931032</v>
      </c>
      <c r="Q376" t="s">
        <v>8307</v>
      </c>
      <c r="R376" t="s">
        <v>8312</v>
      </c>
      <c r="S376" s="10">
        <f t="shared" si="48"/>
        <v>40757.889247685183</v>
      </c>
      <c r="T376" s="10">
        <f t="shared" si="49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46"/>
        <v>1.2</v>
      </c>
      <c r="P377" s="8">
        <f t="shared" si="47"/>
        <v>42.857142857142854</v>
      </c>
      <c r="Q377" t="s">
        <v>8307</v>
      </c>
      <c r="R377" t="s">
        <v>8312</v>
      </c>
      <c r="S377" s="10">
        <f t="shared" si="48"/>
        <v>41657.985081018516</v>
      </c>
      <c r="T377" s="10">
        <f t="shared" si="49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46"/>
        <v>1.0595918367346939</v>
      </c>
      <c r="P378" s="8">
        <f t="shared" si="47"/>
        <v>54.083333333333336</v>
      </c>
      <c r="Q378" t="s">
        <v>8307</v>
      </c>
      <c r="R378" t="s">
        <v>8312</v>
      </c>
      <c r="S378" s="10">
        <f t="shared" si="48"/>
        <v>42576.452731481477</v>
      </c>
      <c r="T378" s="10">
        <f t="shared" si="49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46"/>
        <v>1.1439999999999999</v>
      </c>
      <c r="P379" s="8">
        <f t="shared" si="47"/>
        <v>103.21804511278195</v>
      </c>
      <c r="Q379" t="s">
        <v>8307</v>
      </c>
      <c r="R379" t="s">
        <v>8312</v>
      </c>
      <c r="S379" s="10">
        <f t="shared" si="48"/>
        <v>42292.250787037032</v>
      </c>
      <c r="T379" s="10">
        <f t="shared" si="49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46"/>
        <v>1.1176666666666666</v>
      </c>
      <c r="P380" s="8">
        <f t="shared" si="47"/>
        <v>40.397590361445786</v>
      </c>
      <c r="Q380" t="s">
        <v>8307</v>
      </c>
      <c r="R380" t="s">
        <v>8312</v>
      </c>
      <c r="S380" s="10">
        <f t="shared" si="48"/>
        <v>42370.571851851855</v>
      </c>
      <c r="T380" s="10">
        <f t="shared" si="49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46"/>
        <v>1.1608000000000001</v>
      </c>
      <c r="P381" s="8">
        <f t="shared" si="47"/>
        <v>116.85906040268456</v>
      </c>
      <c r="Q381" t="s">
        <v>8307</v>
      </c>
      <c r="R381" t="s">
        <v>8312</v>
      </c>
      <c r="S381" s="10">
        <f t="shared" si="48"/>
        <v>40987.688333333332</v>
      </c>
      <c r="T381" s="10">
        <f t="shared" si="49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46"/>
        <v>1.415</v>
      </c>
      <c r="P382" s="8">
        <f t="shared" si="47"/>
        <v>115.51020408163265</v>
      </c>
      <c r="Q382" t="s">
        <v>8307</v>
      </c>
      <c r="R382" t="s">
        <v>8312</v>
      </c>
      <c r="S382" s="10">
        <f t="shared" si="48"/>
        <v>42367.719814814816</v>
      </c>
      <c r="T382" s="10">
        <f t="shared" si="49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46"/>
        <v>1.0472999999999999</v>
      </c>
      <c r="P383" s="8">
        <f t="shared" si="47"/>
        <v>104.31274900398407</v>
      </c>
      <c r="Q383" t="s">
        <v>8307</v>
      </c>
      <c r="R383" t="s">
        <v>8312</v>
      </c>
      <c r="S383" s="10">
        <f t="shared" si="48"/>
        <v>41085.698113425926</v>
      </c>
      <c r="T383" s="10">
        <f t="shared" si="49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46"/>
        <v>2.5583333333333331</v>
      </c>
      <c r="P384" s="8">
        <f t="shared" si="47"/>
        <v>69.772727272727266</v>
      </c>
      <c r="Q384" t="s">
        <v>8307</v>
      </c>
      <c r="R384" t="s">
        <v>8312</v>
      </c>
      <c r="S384" s="10">
        <f t="shared" si="48"/>
        <v>41144.709490740745</v>
      </c>
      <c r="T384" s="10">
        <f t="shared" si="49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46"/>
        <v>2.0670670670670672</v>
      </c>
      <c r="P385" s="8">
        <f t="shared" si="47"/>
        <v>43.020833333333336</v>
      </c>
      <c r="Q385" t="s">
        <v>8307</v>
      </c>
      <c r="R385" t="s">
        <v>8312</v>
      </c>
      <c r="S385" s="10">
        <f t="shared" si="48"/>
        <v>41755.117581018516</v>
      </c>
      <c r="T385" s="10">
        <f t="shared" si="49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46"/>
        <v>1.1210500000000001</v>
      </c>
      <c r="P386" s="8">
        <f t="shared" si="47"/>
        <v>58.540469973890339</v>
      </c>
      <c r="Q386" t="s">
        <v>8307</v>
      </c>
      <c r="R386" t="s">
        <v>8312</v>
      </c>
      <c r="S386" s="10">
        <f t="shared" si="48"/>
        <v>41980.781793981485</v>
      </c>
      <c r="T386" s="10">
        <f t="shared" si="49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46"/>
        <v>1.05982</v>
      </c>
      <c r="P387" s="8">
        <f t="shared" si="47"/>
        <v>111.79535864978902</v>
      </c>
      <c r="Q387" t="s">
        <v>8307</v>
      </c>
      <c r="R387" t="s">
        <v>8312</v>
      </c>
      <c r="S387" s="10">
        <f t="shared" si="48"/>
        <v>41934.584502314814</v>
      </c>
      <c r="T387" s="10">
        <f t="shared" si="49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ref="O388:O451" si="50">E388/D388</f>
        <v>1.0016666666666667</v>
      </c>
      <c r="P388" s="8">
        <f t="shared" ref="P388:P451" si="51">E388/L388</f>
        <v>46.230769230769234</v>
      </c>
      <c r="Q388" t="s">
        <v>8307</v>
      </c>
      <c r="R388" t="s">
        <v>8312</v>
      </c>
      <c r="S388" s="10">
        <f t="shared" si="48"/>
        <v>42211.951284722221</v>
      </c>
      <c r="T388" s="10">
        <f t="shared" si="49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50"/>
        <v>2.1398947368421051</v>
      </c>
      <c r="P389" s="8">
        <f t="shared" si="51"/>
        <v>144.69039145907473</v>
      </c>
      <c r="Q389" t="s">
        <v>8307</v>
      </c>
      <c r="R389" t="s">
        <v>8312</v>
      </c>
      <c r="S389" s="10">
        <f t="shared" si="48"/>
        <v>42200.67659722222</v>
      </c>
      <c r="T389" s="10">
        <f t="shared" si="49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50"/>
        <v>1.2616000000000001</v>
      </c>
      <c r="P390" s="8">
        <f t="shared" si="51"/>
        <v>88.845070422535215</v>
      </c>
      <c r="Q390" t="s">
        <v>8307</v>
      </c>
      <c r="R390" t="s">
        <v>8312</v>
      </c>
      <c r="S390" s="10">
        <f t="shared" si="48"/>
        <v>42549.076157407413</v>
      </c>
      <c r="T390" s="10">
        <f t="shared" si="49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50"/>
        <v>1.8153547058823529</v>
      </c>
      <c r="P391" s="8">
        <f t="shared" si="51"/>
        <v>81.75107284768211</v>
      </c>
      <c r="Q391" t="s">
        <v>8307</v>
      </c>
      <c r="R391" t="s">
        <v>8312</v>
      </c>
      <c r="S391" s="10">
        <f t="shared" si="48"/>
        <v>41674.063078703701</v>
      </c>
      <c r="T391" s="10">
        <f t="shared" si="49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50"/>
        <v>1</v>
      </c>
      <c r="P392" s="8">
        <f t="shared" si="51"/>
        <v>71.428571428571431</v>
      </c>
      <c r="Q392" t="s">
        <v>8307</v>
      </c>
      <c r="R392" t="s">
        <v>8312</v>
      </c>
      <c r="S392" s="10">
        <f t="shared" si="48"/>
        <v>42112.036712962959</v>
      </c>
      <c r="T392" s="10">
        <f t="shared" si="49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50"/>
        <v>1.0061</v>
      </c>
      <c r="P393" s="8">
        <f t="shared" si="51"/>
        <v>104.25906735751295</v>
      </c>
      <c r="Q393" t="s">
        <v>8307</v>
      </c>
      <c r="R393" t="s">
        <v>8312</v>
      </c>
      <c r="S393" s="10">
        <f t="shared" si="48"/>
        <v>40865.042256944449</v>
      </c>
      <c r="T393" s="10">
        <f t="shared" si="49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50"/>
        <v>1.009027027027027</v>
      </c>
      <c r="P394" s="8">
        <f t="shared" si="51"/>
        <v>90.616504854368927</v>
      </c>
      <c r="Q394" t="s">
        <v>8307</v>
      </c>
      <c r="R394" t="s">
        <v>8312</v>
      </c>
      <c r="S394" s="10">
        <f t="shared" si="48"/>
        <v>40763.717256944445</v>
      </c>
      <c r="T394" s="10">
        <f t="shared" si="49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50"/>
        <v>1.10446</v>
      </c>
      <c r="P395" s="8">
        <f t="shared" si="51"/>
        <v>157.33048433048432</v>
      </c>
      <c r="Q395" t="s">
        <v>8307</v>
      </c>
      <c r="R395" t="s">
        <v>8312</v>
      </c>
      <c r="S395" s="10">
        <f t="shared" si="48"/>
        <v>41526.708935185183</v>
      </c>
      <c r="T395" s="10">
        <f t="shared" si="49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50"/>
        <v>1.118936170212766</v>
      </c>
      <c r="P396" s="8">
        <f t="shared" si="51"/>
        <v>105.18</v>
      </c>
      <c r="Q396" t="s">
        <v>8307</v>
      </c>
      <c r="R396" t="s">
        <v>8312</v>
      </c>
      <c r="S396" s="10">
        <f t="shared" si="48"/>
        <v>42417.818078703705</v>
      </c>
      <c r="T396" s="10">
        <f t="shared" si="49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50"/>
        <v>1.0804450000000001</v>
      </c>
      <c r="P397" s="8">
        <f t="shared" si="51"/>
        <v>58.719836956521746</v>
      </c>
      <c r="Q397" t="s">
        <v>8307</v>
      </c>
      <c r="R397" t="s">
        <v>8312</v>
      </c>
      <c r="S397" s="10">
        <f t="shared" si="48"/>
        <v>40990.909259259257</v>
      </c>
      <c r="T397" s="10">
        <f t="shared" si="49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50"/>
        <v>1.0666666666666667</v>
      </c>
      <c r="P398" s="8">
        <f t="shared" si="51"/>
        <v>81.632653061224488</v>
      </c>
      <c r="Q398" t="s">
        <v>8307</v>
      </c>
      <c r="R398" t="s">
        <v>8312</v>
      </c>
      <c r="S398" s="10">
        <f t="shared" si="48"/>
        <v>41082.564884259256</v>
      </c>
      <c r="T398" s="10">
        <f t="shared" si="49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50"/>
        <v>1.0390027322404372</v>
      </c>
      <c r="P399" s="8">
        <f t="shared" si="51"/>
        <v>56.460043668122275</v>
      </c>
      <c r="Q399" t="s">
        <v>8307</v>
      </c>
      <c r="R399" t="s">
        <v>8312</v>
      </c>
      <c r="S399" s="10">
        <f t="shared" si="48"/>
        <v>40379.776435185187</v>
      </c>
      <c r="T399" s="10">
        <f t="shared" si="49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50"/>
        <v>1.2516</v>
      </c>
      <c r="P400" s="8">
        <f t="shared" si="51"/>
        <v>140.1044776119403</v>
      </c>
      <c r="Q400" t="s">
        <v>8307</v>
      </c>
      <c r="R400" t="s">
        <v>8312</v>
      </c>
      <c r="S400" s="10">
        <f t="shared" si="48"/>
        <v>42078.793124999997</v>
      </c>
      <c r="T400" s="10">
        <f t="shared" si="49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50"/>
        <v>1.0680499999999999</v>
      </c>
      <c r="P401" s="8">
        <f t="shared" si="51"/>
        <v>224.85263157894738</v>
      </c>
      <c r="Q401" t="s">
        <v>8307</v>
      </c>
      <c r="R401" t="s">
        <v>8312</v>
      </c>
      <c r="S401" s="10">
        <f t="shared" si="48"/>
        <v>42687.875775462962</v>
      </c>
      <c r="T401" s="10">
        <f t="shared" si="49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50"/>
        <v>1.1230249999999999</v>
      </c>
      <c r="P402" s="8">
        <f t="shared" si="51"/>
        <v>181.13306451612902</v>
      </c>
      <c r="Q402" t="s">
        <v>8307</v>
      </c>
      <c r="R402" t="s">
        <v>8312</v>
      </c>
      <c r="S402" s="10">
        <f t="shared" si="48"/>
        <v>41745.635960648149</v>
      </c>
      <c r="T402" s="10">
        <f t="shared" si="49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50"/>
        <v>1.0381199999999999</v>
      </c>
      <c r="P403" s="8">
        <f t="shared" si="51"/>
        <v>711.04109589041093</v>
      </c>
      <c r="Q403" t="s">
        <v>8307</v>
      </c>
      <c r="R403" t="s">
        <v>8312</v>
      </c>
      <c r="S403" s="10">
        <f t="shared" si="48"/>
        <v>40732.842245370368</v>
      </c>
      <c r="T403" s="10">
        <f t="shared" si="49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50"/>
        <v>1.4165000000000001</v>
      </c>
      <c r="P404" s="8">
        <f t="shared" si="51"/>
        <v>65.883720930232556</v>
      </c>
      <c r="Q404" t="s">
        <v>8307</v>
      </c>
      <c r="R404" t="s">
        <v>8312</v>
      </c>
      <c r="S404" s="10">
        <f t="shared" si="48"/>
        <v>42292.539548611108</v>
      </c>
      <c r="T404" s="10">
        <f t="shared" si="49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50"/>
        <v>1.0526</v>
      </c>
      <c r="P405" s="8">
        <f t="shared" si="51"/>
        <v>75.185714285714283</v>
      </c>
      <c r="Q405" t="s">
        <v>8307</v>
      </c>
      <c r="R405" t="s">
        <v>8312</v>
      </c>
      <c r="S405" s="10">
        <f t="shared" si="48"/>
        <v>40718.310659722221</v>
      </c>
      <c r="T405" s="10">
        <f t="shared" si="49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50"/>
        <v>1.0309142857142857</v>
      </c>
      <c r="P406" s="8">
        <f t="shared" si="51"/>
        <v>133.14391143911439</v>
      </c>
      <c r="Q406" t="s">
        <v>8307</v>
      </c>
      <c r="R406" t="s">
        <v>8312</v>
      </c>
      <c r="S406" s="10">
        <f t="shared" si="48"/>
        <v>41646.628032407411</v>
      </c>
      <c r="T406" s="10">
        <f t="shared" si="49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50"/>
        <v>1.0765957446808512</v>
      </c>
      <c r="P407" s="8">
        <f t="shared" si="51"/>
        <v>55.2</v>
      </c>
      <c r="Q407" t="s">
        <v>8307</v>
      </c>
      <c r="R407" t="s">
        <v>8312</v>
      </c>
      <c r="S407" s="10">
        <f t="shared" si="48"/>
        <v>41674.08494212963</v>
      </c>
      <c r="T407" s="10">
        <f t="shared" si="49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50"/>
        <v>1.0770464285714285</v>
      </c>
      <c r="P408" s="8">
        <f t="shared" si="51"/>
        <v>86.163714285714292</v>
      </c>
      <c r="Q408" t="s">
        <v>8307</v>
      </c>
      <c r="R408" t="s">
        <v>8312</v>
      </c>
      <c r="S408" s="10">
        <f t="shared" si="48"/>
        <v>40638.162465277775</v>
      </c>
      <c r="T408" s="10">
        <f t="shared" si="49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50"/>
        <v>1.0155000000000001</v>
      </c>
      <c r="P409" s="8">
        <f t="shared" si="51"/>
        <v>92.318181818181813</v>
      </c>
      <c r="Q409" t="s">
        <v>8307</v>
      </c>
      <c r="R409" t="s">
        <v>8312</v>
      </c>
      <c r="S409" s="10">
        <f t="shared" si="48"/>
        <v>40806.870949074073</v>
      </c>
      <c r="T409" s="10">
        <f t="shared" si="49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50"/>
        <v>1.0143766666666667</v>
      </c>
      <c r="P410" s="8">
        <f t="shared" si="51"/>
        <v>160.16473684210527</v>
      </c>
      <c r="Q410" t="s">
        <v>8307</v>
      </c>
      <c r="R410" t="s">
        <v>8312</v>
      </c>
      <c r="S410" s="10">
        <f t="shared" si="48"/>
        <v>41543.735995370371</v>
      </c>
      <c r="T410" s="10">
        <f t="shared" si="49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50"/>
        <v>1.3680000000000001</v>
      </c>
      <c r="P411" s="8">
        <f t="shared" si="51"/>
        <v>45.6</v>
      </c>
      <c r="Q411" t="s">
        <v>8307</v>
      </c>
      <c r="R411" t="s">
        <v>8312</v>
      </c>
      <c r="S411" s="10">
        <f t="shared" si="48"/>
        <v>42543.862777777773</v>
      </c>
      <c r="T411" s="10">
        <f t="shared" si="49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50"/>
        <v>1.2829999999999999</v>
      </c>
      <c r="P412" s="8">
        <f t="shared" si="51"/>
        <v>183.28571428571428</v>
      </c>
      <c r="Q412" t="s">
        <v>8307</v>
      </c>
      <c r="R412" t="s">
        <v>8312</v>
      </c>
      <c r="S412" s="10">
        <f t="shared" si="48"/>
        <v>42113.981446759266</v>
      </c>
      <c r="T412" s="10">
        <f t="shared" si="49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50"/>
        <v>1.0105</v>
      </c>
      <c r="P413" s="8">
        <f t="shared" si="51"/>
        <v>125.78838174273859</v>
      </c>
      <c r="Q413" t="s">
        <v>8307</v>
      </c>
      <c r="R413" t="s">
        <v>8312</v>
      </c>
      <c r="S413" s="10">
        <f t="shared" si="48"/>
        <v>41598.17597222222</v>
      </c>
      <c r="T413" s="10">
        <f t="shared" si="49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50"/>
        <v>1.2684</v>
      </c>
      <c r="P414" s="8">
        <f t="shared" si="51"/>
        <v>57.654545454545456</v>
      </c>
      <c r="Q414" t="s">
        <v>8307</v>
      </c>
      <c r="R414" t="s">
        <v>8312</v>
      </c>
      <c r="S414" s="10">
        <f t="shared" si="48"/>
        <v>41099.742800925924</v>
      </c>
      <c r="T414" s="10">
        <f t="shared" si="49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50"/>
        <v>1.0508593749999999</v>
      </c>
      <c r="P415" s="8">
        <f t="shared" si="51"/>
        <v>78.660818713450297</v>
      </c>
      <c r="Q415" t="s">
        <v>8307</v>
      </c>
      <c r="R415" t="s">
        <v>8312</v>
      </c>
      <c r="S415" s="10">
        <f t="shared" si="48"/>
        <v>41079.877442129626</v>
      </c>
      <c r="T415" s="10">
        <f t="shared" si="49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50"/>
        <v>1.0285405405405406</v>
      </c>
      <c r="P416" s="8">
        <f t="shared" si="51"/>
        <v>91.480769230769226</v>
      </c>
      <c r="Q416" t="s">
        <v>8307</v>
      </c>
      <c r="R416" t="s">
        <v>8312</v>
      </c>
      <c r="S416" s="10">
        <f t="shared" si="48"/>
        <v>41529.063252314816</v>
      </c>
      <c r="T416" s="10">
        <f t="shared" si="49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50"/>
        <v>1.0214714285714286</v>
      </c>
      <c r="P417" s="8">
        <f t="shared" si="51"/>
        <v>68.09809523809524</v>
      </c>
      <c r="Q417" t="s">
        <v>8307</v>
      </c>
      <c r="R417" t="s">
        <v>8312</v>
      </c>
      <c r="S417" s="10">
        <f t="shared" si="48"/>
        <v>41904.851875</v>
      </c>
      <c r="T417" s="10">
        <f t="shared" si="49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50"/>
        <v>1.2021700000000002</v>
      </c>
      <c r="P418" s="8">
        <f t="shared" si="51"/>
        <v>48.086800000000004</v>
      </c>
      <c r="Q418" t="s">
        <v>8307</v>
      </c>
      <c r="R418" t="s">
        <v>8312</v>
      </c>
      <c r="S418" s="10">
        <f t="shared" si="48"/>
        <v>41648.396192129629</v>
      </c>
      <c r="T418" s="10">
        <f t="shared" si="49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50"/>
        <v>1.0024761904761905</v>
      </c>
      <c r="P419" s="8">
        <f t="shared" si="51"/>
        <v>202.42307692307693</v>
      </c>
      <c r="Q419" t="s">
        <v>8307</v>
      </c>
      <c r="R419" t="s">
        <v>8312</v>
      </c>
      <c r="S419" s="10">
        <f t="shared" si="48"/>
        <v>41360.970601851855</v>
      </c>
      <c r="T419" s="10">
        <f t="shared" si="49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50"/>
        <v>1.0063392857142857</v>
      </c>
      <c r="P420" s="8">
        <f t="shared" si="51"/>
        <v>216.75</v>
      </c>
      <c r="Q420" t="s">
        <v>8307</v>
      </c>
      <c r="R420" t="s">
        <v>8312</v>
      </c>
      <c r="S420" s="10">
        <f t="shared" si="48"/>
        <v>42178.282372685186</v>
      </c>
      <c r="T420" s="10">
        <f t="shared" si="49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50"/>
        <v>1.004375</v>
      </c>
      <c r="P421" s="8">
        <f t="shared" si="51"/>
        <v>110.06849315068493</v>
      </c>
      <c r="Q421" t="s">
        <v>8307</v>
      </c>
      <c r="R421" t="s">
        <v>8312</v>
      </c>
      <c r="S421" s="10">
        <f t="shared" si="48"/>
        <v>41394.842442129629</v>
      </c>
      <c r="T421" s="10">
        <f t="shared" si="49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50"/>
        <v>4.3939393939393936E-3</v>
      </c>
      <c r="P422" s="8">
        <f t="shared" si="51"/>
        <v>4.833333333333333</v>
      </c>
      <c r="Q422" t="s">
        <v>8307</v>
      </c>
      <c r="R422" t="s">
        <v>8313</v>
      </c>
      <c r="S422" s="10">
        <f t="shared" si="48"/>
        <v>41682.23646990741</v>
      </c>
      <c r="T422" s="10">
        <f t="shared" si="49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50"/>
        <v>2.0066666666666667E-2</v>
      </c>
      <c r="P423" s="8">
        <f t="shared" si="51"/>
        <v>50.166666666666664</v>
      </c>
      <c r="Q423" t="s">
        <v>8307</v>
      </c>
      <c r="R423" t="s">
        <v>8313</v>
      </c>
      <c r="S423" s="10">
        <f t="shared" si="48"/>
        <v>42177.491388888884</v>
      </c>
      <c r="T423" s="10">
        <f t="shared" si="49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50"/>
        <v>1.0749999999999999E-2</v>
      </c>
      <c r="P424" s="8">
        <f t="shared" si="51"/>
        <v>35.833333333333336</v>
      </c>
      <c r="Q424" t="s">
        <v>8307</v>
      </c>
      <c r="R424" t="s">
        <v>8313</v>
      </c>
      <c r="S424" s="10">
        <f t="shared" si="48"/>
        <v>41863.260381944441</v>
      </c>
      <c r="T424" s="10">
        <f t="shared" si="49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50"/>
        <v>7.6499999999999997E-3</v>
      </c>
      <c r="P425" s="8">
        <f t="shared" si="51"/>
        <v>11.76923076923077</v>
      </c>
      <c r="Q425" t="s">
        <v>8307</v>
      </c>
      <c r="R425" t="s">
        <v>8313</v>
      </c>
      <c r="S425" s="10">
        <f t="shared" si="48"/>
        <v>41400.92627314815</v>
      </c>
      <c r="T425" s="10">
        <f t="shared" si="49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50"/>
        <v>6.7966666666666675E-2</v>
      </c>
      <c r="P426" s="8">
        <f t="shared" si="51"/>
        <v>40.78</v>
      </c>
      <c r="Q426" t="s">
        <v>8307</v>
      </c>
      <c r="R426" t="s">
        <v>8313</v>
      </c>
      <c r="S426" s="10">
        <f t="shared" si="48"/>
        <v>40934.376145833332</v>
      </c>
      <c r="T426" s="10">
        <f t="shared" si="49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50"/>
        <v>1.2E-4</v>
      </c>
      <c r="P427" s="8">
        <f t="shared" si="51"/>
        <v>3</v>
      </c>
      <c r="Q427" t="s">
        <v>8307</v>
      </c>
      <c r="R427" t="s">
        <v>8313</v>
      </c>
      <c r="S427" s="10">
        <f t="shared" si="48"/>
        <v>42275.861157407402</v>
      </c>
      <c r="T427" s="10">
        <f t="shared" si="49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50"/>
        <v>1.3299999999999999E-2</v>
      </c>
      <c r="P428" s="8">
        <f t="shared" si="51"/>
        <v>16.625</v>
      </c>
      <c r="Q428" t="s">
        <v>8307</v>
      </c>
      <c r="R428" t="s">
        <v>8313</v>
      </c>
      <c r="S428" s="10">
        <f t="shared" si="48"/>
        <v>42400.711967592593</v>
      </c>
      <c r="T428" s="10">
        <f t="shared" si="49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50"/>
        <v>0</v>
      </c>
      <c r="P429" s="8" t="e">
        <f t="shared" si="51"/>
        <v>#DIV/0!</v>
      </c>
      <c r="Q429" t="s">
        <v>8307</v>
      </c>
      <c r="R429" t="s">
        <v>8313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50"/>
        <v>5.6333333333333332E-2</v>
      </c>
      <c r="P430" s="8">
        <f t="shared" si="51"/>
        <v>52</v>
      </c>
      <c r="Q430" t="s">
        <v>8307</v>
      </c>
      <c r="R430" t="s">
        <v>8313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50"/>
        <v>0</v>
      </c>
      <c r="P431" s="8" t="e">
        <f t="shared" si="51"/>
        <v>#DIV/0!</v>
      </c>
      <c r="Q431" t="s">
        <v>8307</v>
      </c>
      <c r="R431" t="s">
        <v>8313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50"/>
        <v>2.4E-2</v>
      </c>
      <c r="P432" s="8">
        <f t="shared" si="51"/>
        <v>4.8</v>
      </c>
      <c r="Q432" t="s">
        <v>8307</v>
      </c>
      <c r="R432" t="s">
        <v>8313</v>
      </c>
      <c r="S432" s="10">
        <f t="shared" ref="S432:S434" si="52">(((J432/60)/60)/24)+DATE(1970,1,1)</f>
        <v>41513.107256944444</v>
      </c>
      <c r="T432" s="10">
        <f t="shared" ref="T432:T434" si="53">(((I432/60)/60)/24)+DATE(1970,1,1)</f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50"/>
        <v>0.13833333333333334</v>
      </c>
      <c r="P433" s="8">
        <f t="shared" si="51"/>
        <v>51.875</v>
      </c>
      <c r="Q433" t="s">
        <v>8307</v>
      </c>
      <c r="R433" t="s">
        <v>8313</v>
      </c>
      <c r="S433" s="10">
        <f t="shared" si="52"/>
        <v>42526.871331018512</v>
      </c>
      <c r="T433" s="10">
        <f t="shared" si="53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50"/>
        <v>9.5000000000000001E-2</v>
      </c>
      <c r="P434" s="8">
        <f t="shared" si="51"/>
        <v>71.25</v>
      </c>
      <c r="Q434" t="s">
        <v>8307</v>
      </c>
      <c r="R434" t="s">
        <v>8313</v>
      </c>
      <c r="S434" s="10">
        <f t="shared" si="52"/>
        <v>42238.726631944446</v>
      </c>
      <c r="T434" s="10">
        <f t="shared" si="53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50"/>
        <v>0</v>
      </c>
      <c r="P435" s="8" t="e">
        <f t="shared" si="51"/>
        <v>#DIV/0!</v>
      </c>
      <c r="Q435" t="s">
        <v>8307</v>
      </c>
      <c r="R435" t="s">
        <v>8313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50"/>
        <v>0.05</v>
      </c>
      <c r="P436" s="8">
        <f t="shared" si="51"/>
        <v>62.5</v>
      </c>
      <c r="Q436" t="s">
        <v>8307</v>
      </c>
      <c r="R436" t="s">
        <v>8313</v>
      </c>
      <c r="S436" s="10">
        <f t="shared" ref="S436:S437" si="54">(((J436/60)/60)/24)+DATE(1970,1,1)</f>
        <v>41576.834513888891</v>
      </c>
      <c r="T436" s="10">
        <f t="shared" ref="T436:T437" si="55">(((I436/60)/60)/24)+DATE(1970,1,1)</f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50"/>
        <v>2.7272727272727273E-5</v>
      </c>
      <c r="P437" s="8">
        <f t="shared" si="51"/>
        <v>1</v>
      </c>
      <c r="Q437" t="s">
        <v>8307</v>
      </c>
      <c r="R437" t="s">
        <v>8313</v>
      </c>
      <c r="S437" s="10">
        <f t="shared" si="54"/>
        <v>41500.747453703705</v>
      </c>
      <c r="T437" s="10">
        <f t="shared" si="55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50"/>
        <v>0</v>
      </c>
      <c r="P438" s="8" t="e">
        <f t="shared" si="51"/>
        <v>#DIV/0!</v>
      </c>
      <c r="Q438" t="s">
        <v>8307</v>
      </c>
      <c r="R438" t="s">
        <v>8313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50"/>
        <v>0</v>
      </c>
      <c r="P439" s="8" t="e">
        <f t="shared" si="51"/>
        <v>#DIV/0!</v>
      </c>
      <c r="Q439" t="s">
        <v>8307</v>
      </c>
      <c r="R439" t="s">
        <v>8313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50"/>
        <v>9.3799999999999994E-2</v>
      </c>
      <c r="P440" s="8">
        <f t="shared" si="51"/>
        <v>170.54545454545453</v>
      </c>
      <c r="Q440" t="s">
        <v>8307</v>
      </c>
      <c r="R440" t="s">
        <v>8313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50"/>
        <v>0</v>
      </c>
      <c r="P441" s="8" t="e">
        <f t="shared" si="51"/>
        <v>#DIV/0!</v>
      </c>
      <c r="Q441" t="s">
        <v>8307</v>
      </c>
      <c r="R441" t="s">
        <v>8313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50"/>
        <v>1E-3</v>
      </c>
      <c r="P442" s="8">
        <f t="shared" si="51"/>
        <v>5</v>
      </c>
      <c r="Q442" t="s">
        <v>8307</v>
      </c>
      <c r="R442" t="s">
        <v>8313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50"/>
        <v>0</v>
      </c>
      <c r="P443" s="8" t="e">
        <f t="shared" si="51"/>
        <v>#DIV/0!</v>
      </c>
      <c r="Q443" t="s">
        <v>8307</v>
      </c>
      <c r="R443" t="s">
        <v>8313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50"/>
        <v>0.39358823529411763</v>
      </c>
      <c r="P444" s="8">
        <f t="shared" si="51"/>
        <v>393.58823529411762</v>
      </c>
      <c r="Q444" t="s">
        <v>8307</v>
      </c>
      <c r="R444" t="s">
        <v>8313</v>
      </c>
      <c r="S444" s="10">
        <f t="shared" ref="S444:S452" si="56">(((J444/60)/60)/24)+DATE(1970,1,1)</f>
        <v>42024.888692129629</v>
      </c>
      <c r="T444" s="10">
        <f t="shared" ref="T444:T452" si="57">(((I444/60)/60)/24)+DATE(1970,1,1)</f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50"/>
        <v>1E-3</v>
      </c>
      <c r="P445" s="8">
        <f t="shared" si="51"/>
        <v>5</v>
      </c>
      <c r="Q445" t="s">
        <v>8307</v>
      </c>
      <c r="R445" t="s">
        <v>8313</v>
      </c>
      <c r="S445" s="10">
        <f t="shared" si="56"/>
        <v>41650.015057870369</v>
      </c>
      <c r="T445" s="10">
        <f t="shared" si="5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50"/>
        <v>0.05</v>
      </c>
      <c r="P446" s="8">
        <f t="shared" si="51"/>
        <v>50</v>
      </c>
      <c r="Q446" t="s">
        <v>8307</v>
      </c>
      <c r="R446" t="s">
        <v>8313</v>
      </c>
      <c r="S446" s="10">
        <f t="shared" si="56"/>
        <v>40894.906956018516</v>
      </c>
      <c r="T446" s="10">
        <f t="shared" si="5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50"/>
        <v>3.3333333333333335E-5</v>
      </c>
      <c r="P447" s="8">
        <f t="shared" si="51"/>
        <v>1</v>
      </c>
      <c r="Q447" t="s">
        <v>8307</v>
      </c>
      <c r="R447" t="s">
        <v>8313</v>
      </c>
      <c r="S447" s="10">
        <f t="shared" si="56"/>
        <v>42130.335358796292</v>
      </c>
      <c r="T447" s="10">
        <f t="shared" si="5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50"/>
        <v>7.2952380952380949E-2</v>
      </c>
      <c r="P448" s="8">
        <f t="shared" si="51"/>
        <v>47.875</v>
      </c>
      <c r="Q448" t="s">
        <v>8307</v>
      </c>
      <c r="R448" t="s">
        <v>8313</v>
      </c>
      <c r="S448" s="10">
        <f t="shared" si="56"/>
        <v>42037.083564814813</v>
      </c>
      <c r="T448" s="10">
        <f t="shared" si="5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50"/>
        <v>1.6666666666666666E-4</v>
      </c>
      <c r="P449" s="8">
        <f t="shared" si="51"/>
        <v>5</v>
      </c>
      <c r="Q449" t="s">
        <v>8307</v>
      </c>
      <c r="R449" t="s">
        <v>8313</v>
      </c>
      <c r="S449" s="10">
        <f t="shared" si="56"/>
        <v>41331.555127314816</v>
      </c>
      <c r="T449" s="10">
        <f t="shared" si="5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50"/>
        <v>3.2804E-2</v>
      </c>
      <c r="P450" s="8">
        <f t="shared" si="51"/>
        <v>20.502500000000001</v>
      </c>
      <c r="Q450" t="s">
        <v>8307</v>
      </c>
      <c r="R450" t="s">
        <v>8313</v>
      </c>
      <c r="S450" s="10">
        <f t="shared" si="56"/>
        <v>41753.758043981477</v>
      </c>
      <c r="T450" s="10">
        <f t="shared" si="5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50"/>
        <v>2.2499999999999999E-2</v>
      </c>
      <c r="P451" s="8">
        <f t="shared" si="51"/>
        <v>9</v>
      </c>
      <c r="Q451" t="s">
        <v>8307</v>
      </c>
      <c r="R451" t="s">
        <v>8313</v>
      </c>
      <c r="S451" s="10">
        <f t="shared" si="56"/>
        <v>41534.568113425928</v>
      </c>
      <c r="T451" s="10">
        <f t="shared" si="57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ref="O452:O515" si="58">E452/D452</f>
        <v>7.92E-3</v>
      </c>
      <c r="P452" s="8">
        <f t="shared" ref="P452:P515" si="59">E452/L452</f>
        <v>56.571428571428569</v>
      </c>
      <c r="Q452" t="s">
        <v>8307</v>
      </c>
      <c r="R452" t="s">
        <v>8313</v>
      </c>
      <c r="S452" s="10">
        <f t="shared" si="56"/>
        <v>41654.946759259255</v>
      </c>
      <c r="T452" s="10">
        <f t="shared" si="57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58"/>
        <v>0</v>
      </c>
      <c r="P453" s="8" t="e">
        <f t="shared" si="59"/>
        <v>#DIV/0!</v>
      </c>
      <c r="Q453" t="s">
        <v>8307</v>
      </c>
      <c r="R453" t="s">
        <v>8313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58"/>
        <v>0.64</v>
      </c>
      <c r="P454" s="8">
        <f t="shared" si="59"/>
        <v>40</v>
      </c>
      <c r="Q454" t="s">
        <v>8307</v>
      </c>
      <c r="R454" t="s">
        <v>8313</v>
      </c>
      <c r="S454" s="10">
        <f t="shared" ref="S454:S458" si="60">(((J454/60)/60)/24)+DATE(1970,1,1)</f>
        <v>42107.703877314809</v>
      </c>
      <c r="T454" s="10">
        <f t="shared" ref="T454:T458" si="61">(((I454/60)/60)/24)+DATE(1970,1,1)</f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58"/>
        <v>2.740447957839262E-4</v>
      </c>
      <c r="P455" s="8">
        <f t="shared" si="59"/>
        <v>13</v>
      </c>
      <c r="Q455" t="s">
        <v>8307</v>
      </c>
      <c r="R455" t="s">
        <v>8313</v>
      </c>
      <c r="S455" s="10">
        <f t="shared" si="60"/>
        <v>42038.824988425928</v>
      </c>
      <c r="T455" s="10">
        <f t="shared" si="6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58"/>
        <v>8.2000000000000007E-3</v>
      </c>
      <c r="P456" s="8">
        <f t="shared" si="59"/>
        <v>16.399999999999999</v>
      </c>
      <c r="Q456" t="s">
        <v>8307</v>
      </c>
      <c r="R456" t="s">
        <v>8313</v>
      </c>
      <c r="S456" s="10">
        <f t="shared" si="60"/>
        <v>41938.717256944445</v>
      </c>
      <c r="T456" s="10">
        <f t="shared" si="6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58"/>
        <v>6.9230769230769226E-4</v>
      </c>
      <c r="P457" s="8">
        <f t="shared" si="59"/>
        <v>22.5</v>
      </c>
      <c r="Q457" t="s">
        <v>8307</v>
      </c>
      <c r="R457" t="s">
        <v>8313</v>
      </c>
      <c r="S457" s="10">
        <f t="shared" si="60"/>
        <v>40971.002569444441</v>
      </c>
      <c r="T457" s="10">
        <f t="shared" si="6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58"/>
        <v>6.8631863186318634E-3</v>
      </c>
      <c r="P458" s="8">
        <f t="shared" si="59"/>
        <v>20.333333333333332</v>
      </c>
      <c r="Q458" t="s">
        <v>8307</v>
      </c>
      <c r="R458" t="s">
        <v>8313</v>
      </c>
      <c r="S458" s="10">
        <f t="shared" si="60"/>
        <v>41547.694456018515</v>
      </c>
      <c r="T458" s="10">
        <f t="shared" si="6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58"/>
        <v>0</v>
      </c>
      <c r="P459" s="8" t="e">
        <f t="shared" si="59"/>
        <v>#DIV/0!</v>
      </c>
      <c r="Q459" t="s">
        <v>8307</v>
      </c>
      <c r="R459" t="s">
        <v>8313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58"/>
        <v>8.2100000000000006E-2</v>
      </c>
      <c r="P460" s="8">
        <f t="shared" si="59"/>
        <v>16.755102040816325</v>
      </c>
      <c r="Q460" t="s">
        <v>8307</v>
      </c>
      <c r="R460" t="s">
        <v>8313</v>
      </c>
      <c r="S460" s="10">
        <f t="shared" ref="S460:S462" si="62">(((J460/60)/60)/24)+DATE(1970,1,1)</f>
        <v>41378.69976851852</v>
      </c>
      <c r="T460" s="10">
        <f t="shared" ref="T460:T462" si="63">(((I460/60)/60)/24)+DATE(1970,1,1)</f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58"/>
        <v>6.4102564102564103E-4</v>
      </c>
      <c r="P461" s="8">
        <f t="shared" si="59"/>
        <v>25</v>
      </c>
      <c r="Q461" t="s">
        <v>8307</v>
      </c>
      <c r="R461" t="s">
        <v>8313</v>
      </c>
      <c r="S461" s="10">
        <f t="shared" si="62"/>
        <v>40800.6403587963</v>
      </c>
      <c r="T461" s="10">
        <f t="shared" si="63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58"/>
        <v>2.9411764705882353E-3</v>
      </c>
      <c r="P462" s="8">
        <f t="shared" si="59"/>
        <v>12.5</v>
      </c>
      <c r="Q462" t="s">
        <v>8307</v>
      </c>
      <c r="R462" t="s">
        <v>8313</v>
      </c>
      <c r="S462" s="10">
        <f t="shared" si="62"/>
        <v>41759.542534722219</v>
      </c>
      <c r="T462" s="10">
        <f t="shared" si="63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58"/>
        <v>0</v>
      </c>
      <c r="P463" s="8" t="e">
        <f t="shared" si="59"/>
        <v>#DIV/0!</v>
      </c>
      <c r="Q463" t="s">
        <v>8307</v>
      </c>
      <c r="R463" t="s">
        <v>8313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58"/>
        <v>0</v>
      </c>
      <c r="P464" s="8" t="e">
        <f t="shared" si="59"/>
        <v>#DIV/0!</v>
      </c>
      <c r="Q464" t="s">
        <v>8307</v>
      </c>
      <c r="R464" t="s">
        <v>8313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58"/>
        <v>2.2727272727272728E-2</v>
      </c>
      <c r="P465" s="8">
        <f t="shared" si="59"/>
        <v>113.63636363636364</v>
      </c>
      <c r="Q465" t="s">
        <v>8307</v>
      </c>
      <c r="R465" t="s">
        <v>8313</v>
      </c>
      <c r="S465" s="10">
        <f t="shared" ref="S465:S469" si="64">(((J465/60)/60)/24)+DATE(1970,1,1)</f>
        <v>40750.710104166668</v>
      </c>
      <c r="T465" s="10">
        <f t="shared" ref="T465:T469" si="65">(((I465/60)/60)/24)+DATE(1970,1,1)</f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58"/>
        <v>9.9009900990099011E-4</v>
      </c>
      <c r="P466" s="8">
        <f t="shared" si="59"/>
        <v>1</v>
      </c>
      <c r="Q466" t="s">
        <v>8307</v>
      </c>
      <c r="R466" t="s">
        <v>8313</v>
      </c>
      <c r="S466" s="10">
        <f t="shared" si="64"/>
        <v>42488.848784722228</v>
      </c>
      <c r="T466" s="10">
        <f t="shared" si="65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58"/>
        <v>0.26953125</v>
      </c>
      <c r="P467" s="8">
        <f t="shared" si="59"/>
        <v>17.25</v>
      </c>
      <c r="Q467" t="s">
        <v>8307</v>
      </c>
      <c r="R467" t="s">
        <v>8313</v>
      </c>
      <c r="S467" s="10">
        <f t="shared" si="64"/>
        <v>41801.120069444441</v>
      </c>
      <c r="T467" s="10">
        <f t="shared" si="65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58"/>
        <v>7.6E-3</v>
      </c>
      <c r="P468" s="8">
        <f t="shared" si="59"/>
        <v>15.2</v>
      </c>
      <c r="Q468" t="s">
        <v>8307</v>
      </c>
      <c r="R468" t="s">
        <v>8313</v>
      </c>
      <c r="S468" s="10">
        <f t="shared" si="64"/>
        <v>41129.942870370374</v>
      </c>
      <c r="T468" s="10">
        <f t="shared" si="65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58"/>
        <v>0.21575</v>
      </c>
      <c r="P469" s="8">
        <f t="shared" si="59"/>
        <v>110.64102564102564</v>
      </c>
      <c r="Q469" t="s">
        <v>8307</v>
      </c>
      <c r="R469" t="s">
        <v>8313</v>
      </c>
      <c r="S469" s="10">
        <f t="shared" si="64"/>
        <v>41135.679791666669</v>
      </c>
      <c r="T469" s="10">
        <f t="shared" si="65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58"/>
        <v>0</v>
      </c>
      <c r="P470" s="8" t="e">
        <f t="shared" si="59"/>
        <v>#DIV/0!</v>
      </c>
      <c r="Q470" t="s">
        <v>8307</v>
      </c>
      <c r="R470" t="s">
        <v>8313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58"/>
        <v>0</v>
      </c>
      <c r="P471" s="8" t="e">
        <f t="shared" si="59"/>
        <v>#DIV/0!</v>
      </c>
      <c r="Q471" t="s">
        <v>8307</v>
      </c>
      <c r="R471" t="s">
        <v>8313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58"/>
        <v>1.0200000000000001E-2</v>
      </c>
      <c r="P472" s="8">
        <f t="shared" si="59"/>
        <v>25.5</v>
      </c>
      <c r="Q472" t="s">
        <v>8307</v>
      </c>
      <c r="R472" t="s">
        <v>8313</v>
      </c>
      <c r="S472" s="10">
        <f t="shared" ref="S472:S476" si="66">(((J472/60)/60)/24)+DATE(1970,1,1)</f>
        <v>41605.167696759258</v>
      </c>
      <c r="T472" s="10">
        <f t="shared" ref="T472:T476" si="67">(((I472/60)/60)/24)+DATE(1970,1,1)</f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58"/>
        <v>0.11892727272727273</v>
      </c>
      <c r="P473" s="8">
        <f t="shared" si="59"/>
        <v>38.476470588235294</v>
      </c>
      <c r="Q473" t="s">
        <v>8307</v>
      </c>
      <c r="R473" t="s">
        <v>8313</v>
      </c>
      <c r="S473" s="10">
        <f t="shared" si="66"/>
        <v>41703.721979166665</v>
      </c>
      <c r="T473" s="10">
        <f t="shared" si="6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58"/>
        <v>0.17624999999999999</v>
      </c>
      <c r="P474" s="8">
        <f t="shared" si="59"/>
        <v>28.2</v>
      </c>
      <c r="Q474" t="s">
        <v>8307</v>
      </c>
      <c r="R474" t="s">
        <v>8313</v>
      </c>
      <c r="S474" s="10">
        <f t="shared" si="66"/>
        <v>41844.922662037039</v>
      </c>
      <c r="T474" s="10">
        <f t="shared" si="6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58"/>
        <v>2.87E-2</v>
      </c>
      <c r="P475" s="8">
        <f t="shared" si="59"/>
        <v>61.5</v>
      </c>
      <c r="Q475" t="s">
        <v>8307</v>
      </c>
      <c r="R475" t="s">
        <v>8313</v>
      </c>
      <c r="S475" s="10">
        <f t="shared" si="66"/>
        <v>41869.698136574072</v>
      </c>
      <c r="T475" s="10">
        <f t="shared" si="6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58"/>
        <v>3.0303030303030303E-4</v>
      </c>
      <c r="P476" s="8">
        <f t="shared" si="59"/>
        <v>1</v>
      </c>
      <c r="Q476" t="s">
        <v>8307</v>
      </c>
      <c r="R476" t="s">
        <v>8313</v>
      </c>
      <c r="S476" s="10">
        <f t="shared" si="66"/>
        <v>42753.329039351855</v>
      </c>
      <c r="T476" s="10">
        <f t="shared" si="67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58"/>
        <v>0</v>
      </c>
      <c r="P477" s="8" t="e">
        <f t="shared" si="59"/>
        <v>#DIV/0!</v>
      </c>
      <c r="Q477" t="s">
        <v>8307</v>
      </c>
      <c r="R477" t="s">
        <v>8313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58"/>
        <v>2.2302681818181819E-2</v>
      </c>
      <c r="P478" s="8">
        <f t="shared" si="59"/>
        <v>39.569274193548388</v>
      </c>
      <c r="Q478" t="s">
        <v>8307</v>
      </c>
      <c r="R478" t="s">
        <v>8313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58"/>
        <v>0</v>
      </c>
      <c r="P479" s="8" t="e">
        <f t="shared" si="59"/>
        <v>#DIV/0!</v>
      </c>
      <c r="Q479" t="s">
        <v>8307</v>
      </c>
      <c r="R479" t="s">
        <v>8313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58"/>
        <v>0</v>
      </c>
      <c r="P480" s="8" t="e">
        <f t="shared" si="59"/>
        <v>#DIV/0!</v>
      </c>
      <c r="Q480" t="s">
        <v>8307</v>
      </c>
      <c r="R480" t="s">
        <v>8313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58"/>
        <v>0.3256</v>
      </c>
      <c r="P481" s="8">
        <f t="shared" si="59"/>
        <v>88.8</v>
      </c>
      <c r="Q481" t="s">
        <v>8307</v>
      </c>
      <c r="R481" t="s">
        <v>8313</v>
      </c>
      <c r="S481" s="10">
        <f t="shared" ref="S481:S488" si="68">(((J481/60)/60)/24)+DATE(1970,1,1)</f>
        <v>41904.407812500001</v>
      </c>
      <c r="T481" s="10">
        <f t="shared" ref="T481:T488" si="69">(((I481/60)/60)/24)+DATE(1970,1,1)</f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58"/>
        <v>0.19409999999999999</v>
      </c>
      <c r="P482" s="8">
        <f t="shared" si="59"/>
        <v>55.457142857142856</v>
      </c>
      <c r="Q482" t="s">
        <v>8307</v>
      </c>
      <c r="R482" t="s">
        <v>8313</v>
      </c>
      <c r="S482" s="10">
        <f t="shared" si="68"/>
        <v>41465.500173611108</v>
      </c>
      <c r="T482" s="10">
        <f t="shared" si="69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58"/>
        <v>6.0999999999999999E-2</v>
      </c>
      <c r="P483" s="8">
        <f t="shared" si="59"/>
        <v>87.142857142857139</v>
      </c>
      <c r="Q483" t="s">
        <v>8307</v>
      </c>
      <c r="R483" t="s">
        <v>8313</v>
      </c>
      <c r="S483" s="10">
        <f t="shared" si="68"/>
        <v>41162.672326388885</v>
      </c>
      <c r="T483" s="10">
        <f t="shared" si="69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58"/>
        <v>1E-3</v>
      </c>
      <c r="P484" s="8">
        <f t="shared" si="59"/>
        <v>10</v>
      </c>
      <c r="Q484" t="s">
        <v>8307</v>
      </c>
      <c r="R484" t="s">
        <v>8313</v>
      </c>
      <c r="S484" s="10">
        <f t="shared" si="68"/>
        <v>42447.896875000006</v>
      </c>
      <c r="T484" s="10">
        <f t="shared" si="69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58"/>
        <v>0.502</v>
      </c>
      <c r="P485" s="8">
        <f t="shared" si="59"/>
        <v>51.224489795918366</v>
      </c>
      <c r="Q485" t="s">
        <v>8307</v>
      </c>
      <c r="R485" t="s">
        <v>8313</v>
      </c>
      <c r="S485" s="10">
        <f t="shared" si="68"/>
        <v>41243.197592592594</v>
      </c>
      <c r="T485" s="10">
        <f t="shared" si="69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58"/>
        <v>1.8625E-3</v>
      </c>
      <c r="P486" s="8">
        <f t="shared" si="59"/>
        <v>13.545454545454545</v>
      </c>
      <c r="Q486" t="s">
        <v>8307</v>
      </c>
      <c r="R486" t="s">
        <v>8313</v>
      </c>
      <c r="S486" s="10">
        <f t="shared" si="68"/>
        <v>42272.93949074074</v>
      </c>
      <c r="T486" s="10">
        <f t="shared" si="69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58"/>
        <v>0.21906971229845085</v>
      </c>
      <c r="P487" s="8">
        <f t="shared" si="59"/>
        <v>66.520080000000007</v>
      </c>
      <c r="Q487" t="s">
        <v>8307</v>
      </c>
      <c r="R487" t="s">
        <v>8313</v>
      </c>
      <c r="S487" s="10">
        <f t="shared" si="68"/>
        <v>41381.50577546296</v>
      </c>
      <c r="T487" s="10">
        <f t="shared" si="69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58"/>
        <v>9.0909090909090904E-5</v>
      </c>
      <c r="P488" s="8">
        <f t="shared" si="59"/>
        <v>50</v>
      </c>
      <c r="Q488" t="s">
        <v>8307</v>
      </c>
      <c r="R488" t="s">
        <v>8313</v>
      </c>
      <c r="S488" s="10">
        <f t="shared" si="68"/>
        <v>41761.94258101852</v>
      </c>
      <c r="T488" s="10">
        <f t="shared" si="69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58"/>
        <v>0</v>
      </c>
      <c r="P489" s="8" t="e">
        <f t="shared" si="59"/>
        <v>#DIV/0!</v>
      </c>
      <c r="Q489" t="s">
        <v>8307</v>
      </c>
      <c r="R489" t="s">
        <v>8313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58"/>
        <v>0</v>
      </c>
      <c r="P490" s="8" t="e">
        <f t="shared" si="59"/>
        <v>#DIV/0!</v>
      </c>
      <c r="Q490" t="s">
        <v>8307</v>
      </c>
      <c r="R490" t="s">
        <v>8313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58"/>
        <v>2.8667813379201833E-3</v>
      </c>
      <c r="P491" s="8">
        <f t="shared" si="59"/>
        <v>71.666666666666671</v>
      </c>
      <c r="Q491" t="s">
        <v>8307</v>
      </c>
      <c r="R491" t="s">
        <v>8313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58"/>
        <v>0</v>
      </c>
      <c r="P492" s="8" t="e">
        <f t="shared" si="59"/>
        <v>#DIV/0!</v>
      </c>
      <c r="Q492" t="s">
        <v>8307</v>
      </c>
      <c r="R492" t="s">
        <v>8313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58"/>
        <v>0</v>
      </c>
      <c r="P493" s="8" t="e">
        <f t="shared" si="59"/>
        <v>#DIV/0!</v>
      </c>
      <c r="Q493" t="s">
        <v>8307</v>
      </c>
      <c r="R493" t="s">
        <v>8313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58"/>
        <v>0</v>
      </c>
      <c r="P494" s="8" t="e">
        <f t="shared" si="59"/>
        <v>#DIV/0!</v>
      </c>
      <c r="Q494" t="s">
        <v>8307</v>
      </c>
      <c r="R494" t="s">
        <v>8313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58"/>
        <v>0</v>
      </c>
      <c r="P495" s="8" t="e">
        <f t="shared" si="59"/>
        <v>#DIV/0!</v>
      </c>
      <c r="Q495" t="s">
        <v>8307</v>
      </c>
      <c r="R495" t="s">
        <v>8313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58"/>
        <v>1.5499999999999999E-3</v>
      </c>
      <c r="P496" s="8">
        <f t="shared" si="59"/>
        <v>10.333333333333334</v>
      </c>
      <c r="Q496" t="s">
        <v>8307</v>
      </c>
      <c r="R496" t="s">
        <v>8313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58"/>
        <v>0</v>
      </c>
      <c r="P497" s="8" t="e">
        <f t="shared" si="59"/>
        <v>#DIV/0!</v>
      </c>
      <c r="Q497" t="s">
        <v>8307</v>
      </c>
      <c r="R497" t="s">
        <v>8313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58"/>
        <v>1.6666666666666667E-5</v>
      </c>
      <c r="P498" s="8">
        <f t="shared" si="59"/>
        <v>1</v>
      </c>
      <c r="Q498" t="s">
        <v>8307</v>
      </c>
      <c r="R498" t="s">
        <v>8313</v>
      </c>
      <c r="S498" s="10">
        <f t="shared" ref="S498:S502" si="70">(((J498/60)/60)/24)+DATE(1970,1,1)</f>
        <v>41620.93141203704</v>
      </c>
      <c r="T498" s="10">
        <f t="shared" ref="T498:T502" si="71">(((I498/60)/60)/24)+DATE(1970,1,1)</f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58"/>
        <v>6.6964285714285711E-3</v>
      </c>
      <c r="P499" s="8">
        <f t="shared" si="59"/>
        <v>10</v>
      </c>
      <c r="Q499" t="s">
        <v>8307</v>
      </c>
      <c r="R499" t="s">
        <v>8313</v>
      </c>
      <c r="S499" s="10">
        <f t="shared" si="70"/>
        <v>41945.037789351853</v>
      </c>
      <c r="T499" s="10">
        <f t="shared" si="7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58"/>
        <v>4.5985132395404561E-2</v>
      </c>
      <c r="P500" s="8">
        <f t="shared" si="59"/>
        <v>136.09090909090909</v>
      </c>
      <c r="Q500" t="s">
        <v>8307</v>
      </c>
      <c r="R500" t="s">
        <v>8313</v>
      </c>
      <c r="S500" s="10">
        <f t="shared" si="70"/>
        <v>40858.762141203704</v>
      </c>
      <c r="T500" s="10">
        <f t="shared" si="7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58"/>
        <v>9.5500000000000002E-2</v>
      </c>
      <c r="P501" s="8">
        <f t="shared" si="59"/>
        <v>73.461538461538467</v>
      </c>
      <c r="Q501" t="s">
        <v>8307</v>
      </c>
      <c r="R501" t="s">
        <v>8313</v>
      </c>
      <c r="S501" s="10">
        <f t="shared" si="70"/>
        <v>40043.895462962959</v>
      </c>
      <c r="T501" s="10">
        <f t="shared" si="7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58"/>
        <v>3.307692307692308E-2</v>
      </c>
      <c r="P502" s="8">
        <f t="shared" si="59"/>
        <v>53.75</v>
      </c>
      <c r="Q502" t="s">
        <v>8307</v>
      </c>
      <c r="R502" t="s">
        <v>8313</v>
      </c>
      <c r="S502" s="10">
        <f t="shared" si="70"/>
        <v>40247.886006944449</v>
      </c>
      <c r="T502" s="10">
        <f t="shared" si="7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58"/>
        <v>0</v>
      </c>
      <c r="P503" s="8" t="e">
        <f t="shared" si="59"/>
        <v>#DIV/0!</v>
      </c>
      <c r="Q503" t="s">
        <v>8307</v>
      </c>
      <c r="R503" t="s">
        <v>8313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58"/>
        <v>1.15E-2</v>
      </c>
      <c r="P504" s="8">
        <f t="shared" si="59"/>
        <v>57.5</v>
      </c>
      <c r="Q504" t="s">
        <v>8307</v>
      </c>
      <c r="R504" t="s">
        <v>8313</v>
      </c>
      <c r="S504" s="10">
        <f t="shared" ref="S504:S511" si="72">(((J504/60)/60)/24)+DATE(1970,1,1)</f>
        <v>40956.553530092591</v>
      </c>
      <c r="T504" s="10">
        <f t="shared" ref="T504:T511" si="73">(((I504/60)/60)/24)+DATE(1970,1,1)</f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58"/>
        <v>1.7538461538461537E-2</v>
      </c>
      <c r="P505" s="8">
        <f t="shared" si="59"/>
        <v>12.666666666666666</v>
      </c>
      <c r="Q505" t="s">
        <v>8307</v>
      </c>
      <c r="R505" t="s">
        <v>8313</v>
      </c>
      <c r="S505" s="10">
        <f t="shared" si="72"/>
        <v>41991.526655092588</v>
      </c>
      <c r="T505" s="10">
        <f t="shared" si="73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58"/>
        <v>1.3673469387755101E-2</v>
      </c>
      <c r="P506" s="8">
        <f t="shared" si="59"/>
        <v>67</v>
      </c>
      <c r="Q506" t="s">
        <v>8307</v>
      </c>
      <c r="R506" t="s">
        <v>8313</v>
      </c>
      <c r="S506" s="10">
        <f t="shared" si="72"/>
        <v>40949.98364583333</v>
      </c>
      <c r="T506" s="10">
        <f t="shared" si="73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58"/>
        <v>4.3333333333333331E-3</v>
      </c>
      <c r="P507" s="8">
        <f t="shared" si="59"/>
        <v>3.7142857142857144</v>
      </c>
      <c r="Q507" t="s">
        <v>8307</v>
      </c>
      <c r="R507" t="s">
        <v>8313</v>
      </c>
      <c r="S507" s="10">
        <f t="shared" si="72"/>
        <v>42318.098217592589</v>
      </c>
      <c r="T507" s="10">
        <f t="shared" si="73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58"/>
        <v>1.25E-3</v>
      </c>
      <c r="P508" s="8">
        <f t="shared" si="59"/>
        <v>250</v>
      </c>
      <c r="Q508" t="s">
        <v>8307</v>
      </c>
      <c r="R508" t="s">
        <v>8313</v>
      </c>
      <c r="S508" s="10">
        <f t="shared" si="72"/>
        <v>41466.552314814813</v>
      </c>
      <c r="T508" s="10">
        <f t="shared" si="73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58"/>
        <v>3.2000000000000001E-2</v>
      </c>
      <c r="P509" s="8">
        <f t="shared" si="59"/>
        <v>64</v>
      </c>
      <c r="Q509" t="s">
        <v>8307</v>
      </c>
      <c r="R509" t="s">
        <v>8313</v>
      </c>
      <c r="S509" s="10">
        <f t="shared" si="72"/>
        <v>41156.958993055552</v>
      </c>
      <c r="T509" s="10">
        <f t="shared" si="73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58"/>
        <v>8.0000000000000002E-3</v>
      </c>
      <c r="P510" s="8">
        <f t="shared" si="59"/>
        <v>133.33333333333334</v>
      </c>
      <c r="Q510" t="s">
        <v>8307</v>
      </c>
      <c r="R510" t="s">
        <v>8313</v>
      </c>
      <c r="S510" s="10">
        <f t="shared" si="72"/>
        <v>40995.024317129632</v>
      </c>
      <c r="T510" s="10">
        <f t="shared" si="73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58"/>
        <v>2E-3</v>
      </c>
      <c r="P511" s="8">
        <f t="shared" si="59"/>
        <v>10</v>
      </c>
      <c r="Q511" t="s">
        <v>8307</v>
      </c>
      <c r="R511" t="s">
        <v>8313</v>
      </c>
      <c r="S511" s="10">
        <f t="shared" si="72"/>
        <v>42153.631597222222</v>
      </c>
      <c r="T511" s="10">
        <f t="shared" si="73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58"/>
        <v>0</v>
      </c>
      <c r="P512" s="8" t="e">
        <f t="shared" si="59"/>
        <v>#DIV/0!</v>
      </c>
      <c r="Q512" t="s">
        <v>8307</v>
      </c>
      <c r="R512" t="s">
        <v>8313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58"/>
        <v>0.03</v>
      </c>
      <c r="P513" s="8">
        <f t="shared" si="59"/>
        <v>30</v>
      </c>
      <c r="Q513" t="s">
        <v>8307</v>
      </c>
      <c r="R513" t="s">
        <v>8313</v>
      </c>
      <c r="S513" s="10">
        <f t="shared" ref="S513:S517" si="74">(((J513/60)/60)/24)+DATE(1970,1,1)</f>
        <v>41340.303032407406</v>
      </c>
      <c r="T513" s="10">
        <f t="shared" ref="T513:T517" si="75">(((I513/60)/60)/24)+DATE(1970,1,1)</f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58"/>
        <v>1.3749999999999999E-3</v>
      </c>
      <c r="P514" s="8">
        <f t="shared" si="59"/>
        <v>5.5</v>
      </c>
      <c r="Q514" t="s">
        <v>8307</v>
      </c>
      <c r="R514" t="s">
        <v>8313</v>
      </c>
      <c r="S514" s="10">
        <f t="shared" si="74"/>
        <v>42649.742210648154</v>
      </c>
      <c r="T514" s="10">
        <f t="shared" si="75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8"/>
        <v>0.13924</v>
      </c>
      <c r="P515" s="8">
        <f t="shared" si="59"/>
        <v>102.38235294117646</v>
      </c>
      <c r="Q515" t="s">
        <v>8307</v>
      </c>
      <c r="R515" t="s">
        <v>8313</v>
      </c>
      <c r="S515" s="10">
        <f t="shared" si="74"/>
        <v>42552.653993055559</v>
      </c>
      <c r="T515" s="10">
        <f t="shared" si="75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ref="O516:O579" si="76">E516/D516</f>
        <v>3.3333333333333333E-2</v>
      </c>
      <c r="P516" s="8">
        <f t="shared" ref="P516:P579" si="77">E516/L516</f>
        <v>16.666666666666668</v>
      </c>
      <c r="Q516" t="s">
        <v>8307</v>
      </c>
      <c r="R516" t="s">
        <v>8313</v>
      </c>
      <c r="S516" s="10">
        <f t="shared" si="74"/>
        <v>41830.613969907405</v>
      </c>
      <c r="T516" s="10">
        <f t="shared" si="7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76"/>
        <v>0.25413402061855672</v>
      </c>
      <c r="P517" s="8">
        <f t="shared" si="77"/>
        <v>725.02941176470586</v>
      </c>
      <c r="Q517" t="s">
        <v>8307</v>
      </c>
      <c r="R517" t="s">
        <v>8313</v>
      </c>
      <c r="S517" s="10">
        <f t="shared" si="74"/>
        <v>42327.490752314814</v>
      </c>
      <c r="T517" s="10">
        <f t="shared" si="7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76"/>
        <v>0</v>
      </c>
      <c r="P518" s="8" t="e">
        <f t="shared" si="77"/>
        <v>#DIV/0!</v>
      </c>
      <c r="Q518" t="s">
        <v>8307</v>
      </c>
      <c r="R518" t="s">
        <v>8313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76"/>
        <v>1.3666666666666667E-2</v>
      </c>
      <c r="P519" s="8">
        <f t="shared" si="77"/>
        <v>68.333333333333329</v>
      </c>
      <c r="Q519" t="s">
        <v>8307</v>
      </c>
      <c r="R519" t="s">
        <v>8313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76"/>
        <v>0</v>
      </c>
      <c r="P520" s="8" t="e">
        <f t="shared" si="77"/>
        <v>#DIV/0!</v>
      </c>
      <c r="Q520" t="s">
        <v>8307</v>
      </c>
      <c r="R520" t="s">
        <v>8313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76"/>
        <v>0.22881426547787684</v>
      </c>
      <c r="P521" s="8">
        <f t="shared" si="77"/>
        <v>39.228571428571428</v>
      </c>
      <c r="Q521" t="s">
        <v>8307</v>
      </c>
      <c r="R521" t="s">
        <v>8313</v>
      </c>
      <c r="S521" s="10">
        <f t="shared" ref="S521:S548" si="78">(((J521/60)/60)/24)+DATE(1970,1,1)</f>
        <v>41218.391446759262</v>
      </c>
      <c r="T521" s="10">
        <f t="shared" ref="T521:T548" si="79">(((I521/60)/60)/24)+DATE(1970,1,1)</f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76"/>
        <v>1.0209999999999999</v>
      </c>
      <c r="P522" s="8">
        <f t="shared" si="77"/>
        <v>150.14705882352942</v>
      </c>
      <c r="Q522" t="s">
        <v>8314</v>
      </c>
      <c r="R522" t="s">
        <v>8315</v>
      </c>
      <c r="S522" s="10">
        <f t="shared" si="78"/>
        <v>42318.702094907407</v>
      </c>
      <c r="T522" s="10">
        <f t="shared" si="79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76"/>
        <v>1.0464</v>
      </c>
      <c r="P523" s="8">
        <f t="shared" si="77"/>
        <v>93.428571428571431</v>
      </c>
      <c r="Q523" t="s">
        <v>8314</v>
      </c>
      <c r="R523" t="s">
        <v>8315</v>
      </c>
      <c r="S523" s="10">
        <f t="shared" si="78"/>
        <v>42646.092812499999</v>
      </c>
      <c r="T523" s="10">
        <f t="shared" si="79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76"/>
        <v>1.1466666666666667</v>
      </c>
      <c r="P524" s="8">
        <f t="shared" si="77"/>
        <v>110.96774193548387</v>
      </c>
      <c r="Q524" t="s">
        <v>8314</v>
      </c>
      <c r="R524" t="s">
        <v>8315</v>
      </c>
      <c r="S524" s="10">
        <f t="shared" si="78"/>
        <v>42430.040798611109</v>
      </c>
      <c r="T524" s="10">
        <f t="shared" si="79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76"/>
        <v>1.206</v>
      </c>
      <c r="P525" s="8">
        <f t="shared" si="77"/>
        <v>71.785714285714292</v>
      </c>
      <c r="Q525" t="s">
        <v>8314</v>
      </c>
      <c r="R525" t="s">
        <v>8315</v>
      </c>
      <c r="S525" s="10">
        <f t="shared" si="78"/>
        <v>42238.13282407407</v>
      </c>
      <c r="T525" s="10">
        <f t="shared" si="79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76"/>
        <v>1.0867285714285715</v>
      </c>
      <c r="P526" s="8">
        <f t="shared" si="77"/>
        <v>29.258076923076924</v>
      </c>
      <c r="Q526" t="s">
        <v>8314</v>
      </c>
      <c r="R526" t="s">
        <v>8315</v>
      </c>
      <c r="S526" s="10">
        <f t="shared" si="78"/>
        <v>42492.717233796298</v>
      </c>
      <c r="T526" s="10">
        <f t="shared" si="79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76"/>
        <v>1</v>
      </c>
      <c r="P527" s="8">
        <f t="shared" si="77"/>
        <v>1000</v>
      </c>
      <c r="Q527" t="s">
        <v>8314</v>
      </c>
      <c r="R527" t="s">
        <v>8315</v>
      </c>
      <c r="S527" s="10">
        <f t="shared" si="78"/>
        <v>41850.400937500002</v>
      </c>
      <c r="T527" s="10">
        <f t="shared" si="79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76"/>
        <v>1.1399999999999999</v>
      </c>
      <c r="P528" s="8">
        <f t="shared" si="77"/>
        <v>74.347826086956516</v>
      </c>
      <c r="Q528" t="s">
        <v>8314</v>
      </c>
      <c r="R528" t="s">
        <v>8315</v>
      </c>
      <c r="S528" s="10">
        <f t="shared" si="78"/>
        <v>42192.591944444444</v>
      </c>
      <c r="T528" s="10">
        <f t="shared" si="79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76"/>
        <v>1.0085</v>
      </c>
      <c r="P529" s="8">
        <f t="shared" si="77"/>
        <v>63.829113924050631</v>
      </c>
      <c r="Q529" t="s">
        <v>8314</v>
      </c>
      <c r="R529" t="s">
        <v>8315</v>
      </c>
      <c r="S529" s="10">
        <f t="shared" si="78"/>
        <v>42753.205625000002</v>
      </c>
      <c r="T529" s="10">
        <f t="shared" si="79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76"/>
        <v>1.1565217391304348</v>
      </c>
      <c r="P530" s="8">
        <f t="shared" si="77"/>
        <v>44.333333333333336</v>
      </c>
      <c r="Q530" t="s">
        <v>8314</v>
      </c>
      <c r="R530" t="s">
        <v>8315</v>
      </c>
      <c r="S530" s="10">
        <f t="shared" si="78"/>
        <v>42155.920219907406</v>
      </c>
      <c r="T530" s="10">
        <f t="shared" si="79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76"/>
        <v>1.3041666666666667</v>
      </c>
      <c r="P531" s="8">
        <f t="shared" si="77"/>
        <v>86.944444444444443</v>
      </c>
      <c r="Q531" t="s">
        <v>8314</v>
      </c>
      <c r="R531" t="s">
        <v>8315</v>
      </c>
      <c r="S531" s="10">
        <f t="shared" si="78"/>
        <v>42725.031180555554</v>
      </c>
      <c r="T531" s="10">
        <f t="shared" si="79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76"/>
        <v>1.0778267254038179</v>
      </c>
      <c r="P532" s="8">
        <f t="shared" si="77"/>
        <v>126.55172413793103</v>
      </c>
      <c r="Q532" t="s">
        <v>8314</v>
      </c>
      <c r="R532" t="s">
        <v>8315</v>
      </c>
      <c r="S532" s="10">
        <f t="shared" si="78"/>
        <v>42157.591064814813</v>
      </c>
      <c r="T532" s="10">
        <f t="shared" si="79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76"/>
        <v>1</v>
      </c>
      <c r="P533" s="8">
        <f t="shared" si="77"/>
        <v>129.03225806451613</v>
      </c>
      <c r="Q533" t="s">
        <v>8314</v>
      </c>
      <c r="R533" t="s">
        <v>8315</v>
      </c>
      <c r="S533" s="10">
        <f t="shared" si="78"/>
        <v>42676.065150462964</v>
      </c>
      <c r="T533" s="10">
        <f t="shared" si="79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76"/>
        <v>1.2324999999999999</v>
      </c>
      <c r="P534" s="8">
        <f t="shared" si="77"/>
        <v>71.242774566473983</v>
      </c>
      <c r="Q534" t="s">
        <v>8314</v>
      </c>
      <c r="R534" t="s">
        <v>8315</v>
      </c>
      <c r="S534" s="10">
        <f t="shared" si="78"/>
        <v>42473.007037037038</v>
      </c>
      <c r="T534" s="10">
        <f t="shared" si="79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76"/>
        <v>1.002</v>
      </c>
      <c r="P535" s="8">
        <f t="shared" si="77"/>
        <v>117.88235294117646</v>
      </c>
      <c r="Q535" t="s">
        <v>8314</v>
      </c>
      <c r="R535" t="s">
        <v>8315</v>
      </c>
      <c r="S535" s="10">
        <f t="shared" si="78"/>
        <v>42482.43478009259</v>
      </c>
      <c r="T535" s="10">
        <f t="shared" si="79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76"/>
        <v>1.0466666666666666</v>
      </c>
      <c r="P536" s="8">
        <f t="shared" si="77"/>
        <v>327.08333333333331</v>
      </c>
      <c r="Q536" t="s">
        <v>8314</v>
      </c>
      <c r="R536" t="s">
        <v>8315</v>
      </c>
      <c r="S536" s="10">
        <f t="shared" si="78"/>
        <v>42270.810995370368</v>
      </c>
      <c r="T536" s="10">
        <f t="shared" si="79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76"/>
        <v>1.0249999999999999</v>
      </c>
      <c r="P537" s="8">
        <f t="shared" si="77"/>
        <v>34.745762711864408</v>
      </c>
      <c r="Q537" t="s">
        <v>8314</v>
      </c>
      <c r="R537" t="s">
        <v>8315</v>
      </c>
      <c r="S537" s="10">
        <f t="shared" si="78"/>
        <v>42711.545196759253</v>
      </c>
      <c r="T537" s="10">
        <f t="shared" si="79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76"/>
        <v>1.1825757575757576</v>
      </c>
      <c r="P538" s="8">
        <f t="shared" si="77"/>
        <v>100.06410256410257</v>
      </c>
      <c r="Q538" t="s">
        <v>8314</v>
      </c>
      <c r="R538" t="s">
        <v>8315</v>
      </c>
      <c r="S538" s="10">
        <f t="shared" si="78"/>
        <v>42179.344988425932</v>
      </c>
      <c r="T538" s="10">
        <f t="shared" si="79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76"/>
        <v>1.2050000000000001</v>
      </c>
      <c r="P539" s="8">
        <f t="shared" si="77"/>
        <v>40.847457627118644</v>
      </c>
      <c r="Q539" t="s">
        <v>8314</v>
      </c>
      <c r="R539" t="s">
        <v>8315</v>
      </c>
      <c r="S539" s="10">
        <f t="shared" si="78"/>
        <v>42282.768414351856</v>
      </c>
      <c r="T539" s="10">
        <f t="shared" si="79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76"/>
        <v>3.0242</v>
      </c>
      <c r="P540" s="8">
        <f t="shared" si="77"/>
        <v>252.01666666666668</v>
      </c>
      <c r="Q540" t="s">
        <v>8314</v>
      </c>
      <c r="R540" t="s">
        <v>8315</v>
      </c>
      <c r="S540" s="10">
        <f t="shared" si="78"/>
        <v>42473.794710648144</v>
      </c>
      <c r="T540" s="10">
        <f t="shared" si="79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76"/>
        <v>1.00644</v>
      </c>
      <c r="P541" s="8">
        <f t="shared" si="77"/>
        <v>25.161000000000001</v>
      </c>
      <c r="Q541" t="s">
        <v>8314</v>
      </c>
      <c r="R541" t="s">
        <v>8315</v>
      </c>
      <c r="S541" s="10">
        <f t="shared" si="78"/>
        <v>42535.049849537041</v>
      </c>
      <c r="T541" s="10">
        <f t="shared" si="79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76"/>
        <v>6.666666666666667E-5</v>
      </c>
      <c r="P542" s="8">
        <f t="shared" si="77"/>
        <v>1</v>
      </c>
      <c r="Q542" t="s">
        <v>8316</v>
      </c>
      <c r="R542" t="s">
        <v>8317</v>
      </c>
      <c r="S542" s="10">
        <f t="shared" si="78"/>
        <v>42009.817199074074</v>
      </c>
      <c r="T542" s="10">
        <f t="shared" si="79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76"/>
        <v>5.5555555555555558E-3</v>
      </c>
      <c r="P543" s="8">
        <f t="shared" si="77"/>
        <v>25</v>
      </c>
      <c r="Q543" t="s">
        <v>8316</v>
      </c>
      <c r="R543" t="s">
        <v>8317</v>
      </c>
      <c r="S543" s="10">
        <f t="shared" si="78"/>
        <v>42276.046689814815</v>
      </c>
      <c r="T543" s="10">
        <f t="shared" si="79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76"/>
        <v>3.9999999999999998E-6</v>
      </c>
      <c r="P544" s="8">
        <f t="shared" si="77"/>
        <v>1</v>
      </c>
      <c r="Q544" t="s">
        <v>8316</v>
      </c>
      <c r="R544" t="s">
        <v>8317</v>
      </c>
      <c r="S544" s="10">
        <f t="shared" si="78"/>
        <v>42433.737453703703</v>
      </c>
      <c r="T544" s="10">
        <f t="shared" si="79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76"/>
        <v>3.1818181818181819E-3</v>
      </c>
      <c r="P545" s="8">
        <f t="shared" si="77"/>
        <v>35</v>
      </c>
      <c r="Q545" t="s">
        <v>8316</v>
      </c>
      <c r="R545" t="s">
        <v>8317</v>
      </c>
      <c r="S545" s="10">
        <f t="shared" si="78"/>
        <v>41914.092152777775</v>
      </c>
      <c r="T545" s="10">
        <f t="shared" si="79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76"/>
        <v>1.2E-2</v>
      </c>
      <c r="P546" s="8">
        <f t="shared" si="77"/>
        <v>3</v>
      </c>
      <c r="Q546" t="s">
        <v>8316</v>
      </c>
      <c r="R546" t="s">
        <v>8317</v>
      </c>
      <c r="S546" s="10">
        <f t="shared" si="78"/>
        <v>42525.656944444447</v>
      </c>
      <c r="T546" s="10">
        <f t="shared" si="79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76"/>
        <v>0.27383999999999997</v>
      </c>
      <c r="P547" s="8">
        <f t="shared" si="77"/>
        <v>402.70588235294116</v>
      </c>
      <c r="Q547" t="s">
        <v>8316</v>
      </c>
      <c r="R547" t="s">
        <v>8317</v>
      </c>
      <c r="S547" s="10">
        <f t="shared" si="78"/>
        <v>42283.592465277776</v>
      </c>
      <c r="T547" s="10">
        <f t="shared" si="79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76"/>
        <v>8.6666666666666663E-4</v>
      </c>
      <c r="P548" s="8">
        <f t="shared" si="77"/>
        <v>26</v>
      </c>
      <c r="Q548" t="s">
        <v>8316</v>
      </c>
      <c r="R548" t="s">
        <v>8317</v>
      </c>
      <c r="S548" s="10">
        <f t="shared" si="78"/>
        <v>42249.667997685188</v>
      </c>
      <c r="T548" s="10">
        <f t="shared" si="79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76"/>
        <v>0</v>
      </c>
      <c r="P549" s="8" t="e">
        <f t="shared" si="77"/>
        <v>#DIV/0!</v>
      </c>
      <c r="Q549" t="s">
        <v>8316</v>
      </c>
      <c r="R549" t="s">
        <v>8317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76"/>
        <v>8.9999999999999998E-4</v>
      </c>
      <c r="P550" s="8">
        <f t="shared" si="77"/>
        <v>9</v>
      </c>
      <c r="Q550" t="s">
        <v>8316</v>
      </c>
      <c r="R550" t="s">
        <v>8317</v>
      </c>
      <c r="S550" s="10">
        <f t="shared" ref="S550:S553" si="80">(((J550/60)/60)/24)+DATE(1970,1,1)</f>
        <v>42276.903333333335</v>
      </c>
      <c r="T550" s="10">
        <f t="shared" ref="T550:T553" si="81">(((I550/60)/60)/24)+DATE(1970,1,1)</f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76"/>
        <v>2.7199999999999998E-2</v>
      </c>
      <c r="P551" s="8">
        <f t="shared" si="77"/>
        <v>8.5</v>
      </c>
      <c r="Q551" t="s">
        <v>8316</v>
      </c>
      <c r="R551" t="s">
        <v>8317</v>
      </c>
      <c r="S551" s="10">
        <f t="shared" si="80"/>
        <v>42163.636828703704</v>
      </c>
      <c r="T551" s="10">
        <f t="shared" si="81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76"/>
        <v>7.0000000000000001E-3</v>
      </c>
      <c r="P552" s="8">
        <f t="shared" si="77"/>
        <v>8.75</v>
      </c>
      <c r="Q552" t="s">
        <v>8316</v>
      </c>
      <c r="R552" t="s">
        <v>8317</v>
      </c>
      <c r="S552" s="10">
        <f t="shared" si="80"/>
        <v>42753.678761574076</v>
      </c>
      <c r="T552" s="10">
        <f t="shared" si="81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76"/>
        <v>5.0413333333333331E-2</v>
      </c>
      <c r="P553" s="8">
        <f t="shared" si="77"/>
        <v>135.03571428571428</v>
      </c>
      <c r="Q553" t="s">
        <v>8316</v>
      </c>
      <c r="R553" t="s">
        <v>8317</v>
      </c>
      <c r="S553" s="10">
        <f t="shared" si="80"/>
        <v>42173.275740740741</v>
      </c>
      <c r="T553" s="10">
        <f t="shared" si="81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76"/>
        <v>0</v>
      </c>
      <c r="P554" s="8" t="e">
        <f t="shared" si="77"/>
        <v>#DIV/0!</v>
      </c>
      <c r="Q554" t="s">
        <v>8316</v>
      </c>
      <c r="R554" t="s">
        <v>8317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76"/>
        <v>4.9199999999999999E-3</v>
      </c>
      <c r="P555" s="8">
        <f t="shared" si="77"/>
        <v>20.5</v>
      </c>
      <c r="Q555" t="s">
        <v>8316</v>
      </c>
      <c r="R555" t="s">
        <v>8317</v>
      </c>
      <c r="S555" s="10">
        <f t="shared" ref="S555:S556" si="82">(((J555/60)/60)/24)+DATE(1970,1,1)</f>
        <v>41927.71980324074</v>
      </c>
      <c r="T555" s="10">
        <f t="shared" ref="T555:T556" si="83">(((I555/60)/60)/24)+DATE(1970,1,1)</f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76"/>
        <v>0.36589147286821705</v>
      </c>
      <c r="P556" s="8">
        <f t="shared" si="77"/>
        <v>64.36363636363636</v>
      </c>
      <c r="Q556" t="s">
        <v>8316</v>
      </c>
      <c r="R556" t="s">
        <v>8317</v>
      </c>
      <c r="S556" s="10">
        <f t="shared" si="82"/>
        <v>41901.684861111113</v>
      </c>
      <c r="T556" s="10">
        <f t="shared" si="83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76"/>
        <v>0</v>
      </c>
      <c r="P557" s="8" t="e">
        <f t="shared" si="77"/>
        <v>#DIV/0!</v>
      </c>
      <c r="Q557" t="s">
        <v>8316</v>
      </c>
      <c r="R557" t="s">
        <v>8317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76"/>
        <v>2.5000000000000001E-2</v>
      </c>
      <c r="P558" s="8">
        <f t="shared" si="77"/>
        <v>200</v>
      </c>
      <c r="Q558" t="s">
        <v>8316</v>
      </c>
      <c r="R558" t="s">
        <v>8317</v>
      </c>
      <c r="S558" s="10">
        <f t="shared" ref="S558:S559" si="84">(((J558/60)/60)/24)+DATE(1970,1,1)</f>
        <v>42345.860150462962</v>
      </c>
      <c r="T558" s="10">
        <f t="shared" ref="T558:T559" si="85">(((I558/60)/60)/24)+DATE(1970,1,1)</f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76"/>
        <v>9.1066666666666674E-3</v>
      </c>
      <c r="P559" s="8">
        <f t="shared" si="77"/>
        <v>68.3</v>
      </c>
      <c r="Q559" t="s">
        <v>8316</v>
      </c>
      <c r="R559" t="s">
        <v>8317</v>
      </c>
      <c r="S559" s="10">
        <f t="shared" si="84"/>
        <v>42676.942164351851</v>
      </c>
      <c r="T559" s="10">
        <f t="shared" si="8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76"/>
        <v>0</v>
      </c>
      <c r="P560" s="8" t="e">
        <f t="shared" si="77"/>
        <v>#DIV/0!</v>
      </c>
      <c r="Q560" t="s">
        <v>8316</v>
      </c>
      <c r="R560" t="s">
        <v>8317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76"/>
        <v>2.0833333333333335E-4</v>
      </c>
      <c r="P561" s="8">
        <f t="shared" si="77"/>
        <v>50</v>
      </c>
      <c r="Q561" t="s">
        <v>8316</v>
      </c>
      <c r="R561" t="s">
        <v>8317</v>
      </c>
      <c r="S561" s="10">
        <f t="shared" ref="S561:S563" si="86">(((J561/60)/60)/24)+DATE(1970,1,1)</f>
        <v>42321.283101851848</v>
      </c>
      <c r="T561" s="10">
        <f t="shared" ref="T561:T563" si="87">(((I561/60)/60)/24)+DATE(1970,1,1)</f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76"/>
        <v>1.2E-4</v>
      </c>
      <c r="P562" s="8">
        <f t="shared" si="77"/>
        <v>4</v>
      </c>
      <c r="Q562" t="s">
        <v>8316</v>
      </c>
      <c r="R562" t="s">
        <v>8317</v>
      </c>
      <c r="S562" s="10">
        <f t="shared" si="86"/>
        <v>41960.771354166667</v>
      </c>
      <c r="T562" s="10">
        <f t="shared" si="87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76"/>
        <v>3.6666666666666666E-3</v>
      </c>
      <c r="P563" s="8">
        <f t="shared" si="77"/>
        <v>27.5</v>
      </c>
      <c r="Q563" t="s">
        <v>8316</v>
      </c>
      <c r="R563" t="s">
        <v>8317</v>
      </c>
      <c r="S563" s="10">
        <f t="shared" si="86"/>
        <v>42268.658715277779</v>
      </c>
      <c r="T563" s="10">
        <f t="shared" si="87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76"/>
        <v>0</v>
      </c>
      <c r="P564" s="8" t="e">
        <f t="shared" si="77"/>
        <v>#DIV/0!</v>
      </c>
      <c r="Q564" t="s">
        <v>8316</v>
      </c>
      <c r="R564" t="s">
        <v>8317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76"/>
        <v>9.0666666666666662E-4</v>
      </c>
      <c r="P565" s="8">
        <f t="shared" si="77"/>
        <v>34</v>
      </c>
      <c r="Q565" t="s">
        <v>8316</v>
      </c>
      <c r="R565" t="s">
        <v>8317</v>
      </c>
      <c r="S565" s="10">
        <f t="shared" ref="S565:S566" si="88">(((J565/60)/60)/24)+DATE(1970,1,1)</f>
        <v>42022.069988425923</v>
      </c>
      <c r="T565" s="10">
        <f t="shared" ref="T565:T566" si="89">(((I565/60)/60)/24)+DATE(1970,1,1)</f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76"/>
        <v>5.5555555555555558E-5</v>
      </c>
      <c r="P566" s="8">
        <f t="shared" si="77"/>
        <v>1</v>
      </c>
      <c r="Q566" t="s">
        <v>8316</v>
      </c>
      <c r="R566" t="s">
        <v>8317</v>
      </c>
      <c r="S566" s="10">
        <f t="shared" si="88"/>
        <v>42411.942997685182</v>
      </c>
      <c r="T566" s="10">
        <f t="shared" si="89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76"/>
        <v>0</v>
      </c>
      <c r="P567" s="8" t="e">
        <f t="shared" si="77"/>
        <v>#DIV/0!</v>
      </c>
      <c r="Q567" t="s">
        <v>8316</v>
      </c>
      <c r="R567" t="s">
        <v>8317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76"/>
        <v>2.0000000000000001E-4</v>
      </c>
      <c r="P568" s="8">
        <f t="shared" si="77"/>
        <v>1</v>
      </c>
      <c r="Q568" t="s">
        <v>8316</v>
      </c>
      <c r="R568" t="s">
        <v>8317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76"/>
        <v>0</v>
      </c>
      <c r="P569" s="8" t="e">
        <f t="shared" si="77"/>
        <v>#DIV/0!</v>
      </c>
      <c r="Q569" t="s">
        <v>8316</v>
      </c>
      <c r="R569" t="s">
        <v>8317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76"/>
        <v>0.01</v>
      </c>
      <c r="P570" s="8">
        <f t="shared" si="77"/>
        <v>49</v>
      </c>
      <c r="Q570" t="s">
        <v>8316</v>
      </c>
      <c r="R570" t="s">
        <v>8317</v>
      </c>
      <c r="S570" s="10">
        <f t="shared" ref="S570:S573" si="90">(((J570/60)/60)/24)+DATE(1970,1,1)</f>
        <v>42348.9215625</v>
      </c>
      <c r="T570" s="10">
        <f t="shared" ref="T570:T573" si="91">(((I570/60)/60)/24)+DATE(1970,1,1)</f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76"/>
        <v>8.0000000000000002E-3</v>
      </c>
      <c r="P571" s="8">
        <f t="shared" si="77"/>
        <v>20</v>
      </c>
      <c r="Q571" t="s">
        <v>8316</v>
      </c>
      <c r="R571" t="s">
        <v>8317</v>
      </c>
      <c r="S571" s="10">
        <f t="shared" si="90"/>
        <v>42340.847361111111</v>
      </c>
      <c r="T571" s="10">
        <f t="shared" si="91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76"/>
        <v>1.6705882352941177E-3</v>
      </c>
      <c r="P572" s="8">
        <f t="shared" si="77"/>
        <v>142</v>
      </c>
      <c r="Q572" t="s">
        <v>8316</v>
      </c>
      <c r="R572" t="s">
        <v>8317</v>
      </c>
      <c r="S572" s="10">
        <f t="shared" si="90"/>
        <v>42388.798252314817</v>
      </c>
      <c r="T572" s="10">
        <f t="shared" si="91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76"/>
        <v>4.2399999999999998E-3</v>
      </c>
      <c r="P573" s="8">
        <f t="shared" si="77"/>
        <v>53</v>
      </c>
      <c r="Q573" t="s">
        <v>8316</v>
      </c>
      <c r="R573" t="s">
        <v>8317</v>
      </c>
      <c r="S573" s="10">
        <f t="shared" si="90"/>
        <v>42192.816238425927</v>
      </c>
      <c r="T573" s="10">
        <f t="shared" si="91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76"/>
        <v>0</v>
      </c>
      <c r="P574" s="8" t="e">
        <f t="shared" si="77"/>
        <v>#DIV/0!</v>
      </c>
      <c r="Q574" t="s">
        <v>8316</v>
      </c>
      <c r="R574" t="s">
        <v>8317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76"/>
        <v>3.892538925389254E-3</v>
      </c>
      <c r="P575" s="8">
        <f t="shared" si="77"/>
        <v>38.444444444444443</v>
      </c>
      <c r="Q575" t="s">
        <v>8316</v>
      </c>
      <c r="R575" t="s">
        <v>8317</v>
      </c>
      <c r="S575" s="10">
        <f t="shared" ref="S575:S582" si="92">(((J575/60)/60)/24)+DATE(1970,1,1)</f>
        <v>41963.050127314811</v>
      </c>
      <c r="T575" s="10">
        <f t="shared" ref="T575:T582" si="93">(((I575/60)/60)/24)+DATE(1970,1,1)</f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76"/>
        <v>7.1556350626118068E-3</v>
      </c>
      <c r="P576" s="8">
        <f t="shared" si="77"/>
        <v>20</v>
      </c>
      <c r="Q576" t="s">
        <v>8316</v>
      </c>
      <c r="R576" t="s">
        <v>8317</v>
      </c>
      <c r="S576" s="10">
        <f t="shared" si="92"/>
        <v>42632.443368055552</v>
      </c>
      <c r="T576" s="10">
        <f t="shared" si="9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76"/>
        <v>4.3166666666666666E-3</v>
      </c>
      <c r="P577" s="8">
        <f t="shared" si="77"/>
        <v>64.75</v>
      </c>
      <c r="Q577" t="s">
        <v>8316</v>
      </c>
      <c r="R577" t="s">
        <v>8317</v>
      </c>
      <c r="S577" s="10">
        <f t="shared" si="92"/>
        <v>42138.692627314813</v>
      </c>
      <c r="T577" s="10">
        <f t="shared" si="9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76"/>
        <v>1.2500000000000001E-5</v>
      </c>
      <c r="P578" s="8">
        <f t="shared" si="77"/>
        <v>1</v>
      </c>
      <c r="Q578" t="s">
        <v>8316</v>
      </c>
      <c r="R578" t="s">
        <v>8317</v>
      </c>
      <c r="S578" s="10">
        <f t="shared" si="92"/>
        <v>42031.471666666665</v>
      </c>
      <c r="T578" s="10">
        <f t="shared" si="9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76"/>
        <v>2E-3</v>
      </c>
      <c r="P579" s="8">
        <f t="shared" si="77"/>
        <v>10</v>
      </c>
      <c r="Q579" t="s">
        <v>8316</v>
      </c>
      <c r="R579" t="s">
        <v>8317</v>
      </c>
      <c r="S579" s="10">
        <f t="shared" si="92"/>
        <v>42450.589143518519</v>
      </c>
      <c r="T579" s="10">
        <f t="shared" si="93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ref="O580:O643" si="94">E580/D580</f>
        <v>1.12E-4</v>
      </c>
      <c r="P580" s="8">
        <f t="shared" ref="P580:P643" si="95">E580/L580</f>
        <v>2</v>
      </c>
      <c r="Q580" t="s">
        <v>8316</v>
      </c>
      <c r="R580" t="s">
        <v>8317</v>
      </c>
      <c r="S580" s="10">
        <f t="shared" si="92"/>
        <v>42230.578622685185</v>
      </c>
      <c r="T580" s="10">
        <f t="shared" si="93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94"/>
        <v>1.4583333333333334E-2</v>
      </c>
      <c r="P581" s="8">
        <f t="shared" si="95"/>
        <v>35</v>
      </c>
      <c r="Q581" t="s">
        <v>8316</v>
      </c>
      <c r="R581" t="s">
        <v>8317</v>
      </c>
      <c r="S581" s="10">
        <f t="shared" si="92"/>
        <v>41968.852118055554</v>
      </c>
      <c r="T581" s="10">
        <f t="shared" si="93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94"/>
        <v>3.3333333333333332E-4</v>
      </c>
      <c r="P582" s="8">
        <f t="shared" si="95"/>
        <v>1</v>
      </c>
      <c r="Q582" t="s">
        <v>8316</v>
      </c>
      <c r="R582" t="s">
        <v>8317</v>
      </c>
      <c r="S582" s="10">
        <f t="shared" si="92"/>
        <v>42605.908182870371</v>
      </c>
      <c r="T582" s="10">
        <f t="shared" si="93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94"/>
        <v>0</v>
      </c>
      <c r="P583" s="8" t="e">
        <f t="shared" si="95"/>
        <v>#DIV/0!</v>
      </c>
      <c r="Q583" t="s">
        <v>8316</v>
      </c>
      <c r="R583" t="s">
        <v>8317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94"/>
        <v>0</v>
      </c>
      <c r="P584" s="8" t="e">
        <f t="shared" si="95"/>
        <v>#DIV/0!</v>
      </c>
      <c r="Q584" t="s">
        <v>8316</v>
      </c>
      <c r="R584" t="s">
        <v>8317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94"/>
        <v>1.1111111111111112E-4</v>
      </c>
      <c r="P585" s="8">
        <f t="shared" si="95"/>
        <v>1</v>
      </c>
      <c r="Q585" t="s">
        <v>8316</v>
      </c>
      <c r="R585" t="s">
        <v>8317</v>
      </c>
      <c r="S585" s="10">
        <f t="shared" ref="S585:S586" si="96">(((J585/60)/60)/24)+DATE(1970,1,1)</f>
        <v>42052.93850694444</v>
      </c>
      <c r="T585" s="10">
        <f t="shared" ref="T585:T586" si="97">(((I585/60)/60)/24)+DATE(1970,1,1)</f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94"/>
        <v>0.01</v>
      </c>
      <c r="P586" s="8">
        <f t="shared" si="95"/>
        <v>5</v>
      </c>
      <c r="Q586" t="s">
        <v>8316</v>
      </c>
      <c r="R586" t="s">
        <v>8317</v>
      </c>
      <c r="S586" s="10">
        <f t="shared" si="96"/>
        <v>42049.716620370367</v>
      </c>
      <c r="T586" s="10">
        <f t="shared" si="97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94"/>
        <v>0</v>
      </c>
      <c r="P587" s="8" t="e">
        <f t="shared" si="95"/>
        <v>#DIV/0!</v>
      </c>
      <c r="Q587" t="s">
        <v>8316</v>
      </c>
      <c r="R587" t="s">
        <v>8317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94"/>
        <v>5.5999999999999999E-3</v>
      </c>
      <c r="P588" s="8">
        <f t="shared" si="95"/>
        <v>14</v>
      </c>
      <c r="Q588" t="s">
        <v>8316</v>
      </c>
      <c r="R588" t="s">
        <v>8317</v>
      </c>
      <c r="S588" s="10">
        <f t="shared" ref="S588:S603" si="98">(((J588/60)/60)/24)+DATE(1970,1,1)</f>
        <v>42020.854247685187</v>
      </c>
      <c r="T588" s="10">
        <f t="shared" ref="T588:T603" si="99">(((I588/60)/60)/24)+DATE(1970,1,1)</f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94"/>
        <v>9.0833333333333335E-2</v>
      </c>
      <c r="P589" s="8">
        <f t="shared" si="95"/>
        <v>389.28571428571428</v>
      </c>
      <c r="Q589" t="s">
        <v>8316</v>
      </c>
      <c r="R589" t="s">
        <v>8317</v>
      </c>
      <c r="S589" s="10">
        <f t="shared" si="98"/>
        <v>42080.757326388892</v>
      </c>
      <c r="T589" s="10">
        <f t="shared" si="9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94"/>
        <v>3.3444444444444443E-2</v>
      </c>
      <c r="P590" s="8">
        <f t="shared" si="95"/>
        <v>150.5</v>
      </c>
      <c r="Q590" t="s">
        <v>8316</v>
      </c>
      <c r="R590" t="s">
        <v>8317</v>
      </c>
      <c r="S590" s="10">
        <f t="shared" si="98"/>
        <v>42631.769513888896</v>
      </c>
      <c r="T590" s="10">
        <f t="shared" si="9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94"/>
        <v>1.3333333333333334E-4</v>
      </c>
      <c r="P591" s="8">
        <f t="shared" si="95"/>
        <v>1</v>
      </c>
      <c r="Q591" t="s">
        <v>8316</v>
      </c>
      <c r="R591" t="s">
        <v>8317</v>
      </c>
      <c r="S591" s="10">
        <f t="shared" si="98"/>
        <v>42178.614571759259</v>
      </c>
      <c r="T591" s="10">
        <f t="shared" si="9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94"/>
        <v>4.4600000000000001E-2</v>
      </c>
      <c r="P592" s="8">
        <f t="shared" si="95"/>
        <v>24.777777777777779</v>
      </c>
      <c r="Q592" t="s">
        <v>8316</v>
      </c>
      <c r="R592" t="s">
        <v>8317</v>
      </c>
      <c r="S592" s="10">
        <f t="shared" si="98"/>
        <v>42377.554756944446</v>
      </c>
      <c r="T592" s="10">
        <f t="shared" si="9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94"/>
        <v>6.0999999999999997E-4</v>
      </c>
      <c r="P593" s="8">
        <f t="shared" si="95"/>
        <v>30.5</v>
      </c>
      <c r="Q593" t="s">
        <v>8316</v>
      </c>
      <c r="R593" t="s">
        <v>8317</v>
      </c>
      <c r="S593" s="10">
        <f t="shared" si="98"/>
        <v>42177.543171296296</v>
      </c>
      <c r="T593" s="10">
        <f t="shared" si="9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94"/>
        <v>3.3333333333333333E-2</v>
      </c>
      <c r="P594" s="8">
        <f t="shared" si="95"/>
        <v>250</v>
      </c>
      <c r="Q594" t="s">
        <v>8316</v>
      </c>
      <c r="R594" t="s">
        <v>8317</v>
      </c>
      <c r="S594" s="10">
        <f t="shared" si="98"/>
        <v>41946.232175925928</v>
      </c>
      <c r="T594" s="10">
        <f t="shared" si="9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94"/>
        <v>0.23</v>
      </c>
      <c r="P595" s="8">
        <f t="shared" si="95"/>
        <v>16.428571428571427</v>
      </c>
      <c r="Q595" t="s">
        <v>8316</v>
      </c>
      <c r="R595" t="s">
        <v>8317</v>
      </c>
      <c r="S595" s="10">
        <f t="shared" si="98"/>
        <v>42070.677604166667</v>
      </c>
      <c r="T595" s="10">
        <f t="shared" si="9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94"/>
        <v>1.0399999999999999E-3</v>
      </c>
      <c r="P596" s="8">
        <f t="shared" si="95"/>
        <v>13</v>
      </c>
      <c r="Q596" t="s">
        <v>8316</v>
      </c>
      <c r="R596" t="s">
        <v>8317</v>
      </c>
      <c r="S596" s="10">
        <f t="shared" si="98"/>
        <v>42446.780162037037</v>
      </c>
      <c r="T596" s="10">
        <f t="shared" si="9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94"/>
        <v>4.2599999999999999E-3</v>
      </c>
      <c r="P597" s="8">
        <f t="shared" si="95"/>
        <v>53.25</v>
      </c>
      <c r="Q597" t="s">
        <v>8316</v>
      </c>
      <c r="R597" t="s">
        <v>8317</v>
      </c>
      <c r="S597" s="10">
        <f t="shared" si="98"/>
        <v>42083.069884259254</v>
      </c>
      <c r="T597" s="10">
        <f t="shared" si="9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94"/>
        <v>2.9999999999999997E-4</v>
      </c>
      <c r="P598" s="8">
        <f t="shared" si="95"/>
        <v>3</v>
      </c>
      <c r="Q598" t="s">
        <v>8316</v>
      </c>
      <c r="R598" t="s">
        <v>8317</v>
      </c>
      <c r="S598" s="10">
        <f t="shared" si="98"/>
        <v>42646.896898148145</v>
      </c>
      <c r="T598" s="10">
        <f t="shared" si="9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94"/>
        <v>2.6666666666666666E-3</v>
      </c>
      <c r="P599" s="8">
        <f t="shared" si="95"/>
        <v>10</v>
      </c>
      <c r="Q599" t="s">
        <v>8316</v>
      </c>
      <c r="R599" t="s">
        <v>8317</v>
      </c>
      <c r="S599" s="10">
        <f t="shared" si="98"/>
        <v>42545.705266203702</v>
      </c>
      <c r="T599" s="10">
        <f t="shared" si="9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94"/>
        <v>0.34</v>
      </c>
      <c r="P600" s="8">
        <f t="shared" si="95"/>
        <v>121.42857142857143</v>
      </c>
      <c r="Q600" t="s">
        <v>8316</v>
      </c>
      <c r="R600" t="s">
        <v>8317</v>
      </c>
      <c r="S600" s="10">
        <f t="shared" si="98"/>
        <v>41948.00209490741</v>
      </c>
      <c r="T600" s="10">
        <f t="shared" si="9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94"/>
        <v>6.2E-4</v>
      </c>
      <c r="P601" s="8">
        <f t="shared" si="95"/>
        <v>15.5</v>
      </c>
      <c r="Q601" t="s">
        <v>8316</v>
      </c>
      <c r="R601" t="s">
        <v>8317</v>
      </c>
      <c r="S601" s="10">
        <f t="shared" si="98"/>
        <v>42047.812523148154</v>
      </c>
      <c r="T601" s="10">
        <f t="shared" si="9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94"/>
        <v>0.02</v>
      </c>
      <c r="P602" s="8">
        <f t="shared" si="95"/>
        <v>100</v>
      </c>
      <c r="Q602" t="s">
        <v>8316</v>
      </c>
      <c r="R602" t="s">
        <v>8317</v>
      </c>
      <c r="S602" s="10">
        <f t="shared" si="98"/>
        <v>42073.798171296294</v>
      </c>
      <c r="T602" s="10">
        <f t="shared" si="9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94"/>
        <v>1.4E-2</v>
      </c>
      <c r="P603" s="8">
        <f t="shared" si="95"/>
        <v>23.333333333333332</v>
      </c>
      <c r="Q603" t="s">
        <v>8316</v>
      </c>
      <c r="R603" t="s">
        <v>8317</v>
      </c>
      <c r="S603" s="10">
        <f t="shared" si="98"/>
        <v>41969.858090277776</v>
      </c>
      <c r="T603" s="10">
        <f t="shared" si="9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94"/>
        <v>0</v>
      </c>
      <c r="P604" s="8" t="e">
        <f t="shared" si="95"/>
        <v>#DIV/0!</v>
      </c>
      <c r="Q604" t="s">
        <v>8316</v>
      </c>
      <c r="R604" t="s">
        <v>8317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94"/>
        <v>3.9334666666666664E-2</v>
      </c>
      <c r="P605" s="8">
        <f t="shared" si="95"/>
        <v>45.386153846153846</v>
      </c>
      <c r="Q605" t="s">
        <v>8316</v>
      </c>
      <c r="R605" t="s">
        <v>8317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94"/>
        <v>0</v>
      </c>
      <c r="P606" s="8" t="e">
        <f t="shared" si="95"/>
        <v>#DIV/0!</v>
      </c>
      <c r="Q606" t="s">
        <v>8316</v>
      </c>
      <c r="R606" t="s">
        <v>8317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94"/>
        <v>2.6200000000000001E-2</v>
      </c>
      <c r="P607" s="8">
        <f t="shared" si="95"/>
        <v>16.375</v>
      </c>
      <c r="Q607" t="s">
        <v>8316</v>
      </c>
      <c r="R607" t="s">
        <v>8317</v>
      </c>
      <c r="S607" s="10">
        <f t="shared" ref="S607:S608" si="100">(((J607/60)/60)/24)+DATE(1970,1,1)</f>
        <v>42194.357731481476</v>
      </c>
      <c r="T607" s="10">
        <f t="shared" ref="T607:T608" si="101">(((I607/60)/60)/24)+DATE(1970,1,1)</f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94"/>
        <v>2E-3</v>
      </c>
      <c r="P608" s="8">
        <f t="shared" si="95"/>
        <v>10</v>
      </c>
      <c r="Q608" t="s">
        <v>8316</v>
      </c>
      <c r="R608" t="s">
        <v>8317</v>
      </c>
      <c r="S608" s="10">
        <f t="shared" si="100"/>
        <v>42102.650567129633</v>
      </c>
      <c r="T608" s="10">
        <f t="shared" si="101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94"/>
        <v>0</v>
      </c>
      <c r="P609" s="8" t="e">
        <f t="shared" si="95"/>
        <v>#DIV/0!</v>
      </c>
      <c r="Q609" t="s">
        <v>8316</v>
      </c>
      <c r="R609" t="s">
        <v>8317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94"/>
        <v>9.7400000000000004E-3</v>
      </c>
      <c r="P610" s="8">
        <f t="shared" si="95"/>
        <v>292.2</v>
      </c>
      <c r="Q610" t="s">
        <v>8316</v>
      </c>
      <c r="R610" t="s">
        <v>8317</v>
      </c>
      <c r="S610" s="10">
        <f t="shared" ref="S610:S611" si="102">(((J610/60)/60)/24)+DATE(1970,1,1)</f>
        <v>42140.921064814815</v>
      </c>
      <c r="T610" s="10">
        <f t="shared" ref="T610:T611" si="103">(((I610/60)/60)/24)+DATE(1970,1,1)</f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94"/>
        <v>6.41025641025641E-3</v>
      </c>
      <c r="P611" s="8">
        <f t="shared" si="95"/>
        <v>5</v>
      </c>
      <c r="Q611" t="s">
        <v>8316</v>
      </c>
      <c r="R611" t="s">
        <v>8317</v>
      </c>
      <c r="S611" s="10">
        <f t="shared" si="102"/>
        <v>42307.034074074079</v>
      </c>
      <c r="T611" s="10">
        <f t="shared" si="103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94"/>
        <v>0</v>
      </c>
      <c r="P612" s="8" t="e">
        <f t="shared" si="95"/>
        <v>#DIV/0!</v>
      </c>
      <c r="Q612" t="s">
        <v>8316</v>
      </c>
      <c r="R612" t="s">
        <v>8317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94"/>
        <v>0</v>
      </c>
      <c r="P613" s="8" t="e">
        <f t="shared" si="95"/>
        <v>#DIV/0!</v>
      </c>
      <c r="Q613" t="s">
        <v>8316</v>
      </c>
      <c r="R613" t="s">
        <v>8317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94"/>
        <v>0</v>
      </c>
      <c r="P614" s="8" t="e">
        <f t="shared" si="95"/>
        <v>#DIV/0!</v>
      </c>
      <c r="Q614" t="s">
        <v>8316</v>
      </c>
      <c r="R614" t="s">
        <v>8317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94"/>
        <v>0.21363333333333334</v>
      </c>
      <c r="P615" s="8">
        <f t="shared" si="95"/>
        <v>105.93388429752066</v>
      </c>
      <c r="Q615" t="s">
        <v>8316</v>
      </c>
      <c r="R615" t="s">
        <v>8317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94"/>
        <v>0</v>
      </c>
      <c r="P616" s="8" t="e">
        <f t="shared" si="95"/>
        <v>#DIV/0!</v>
      </c>
      <c r="Q616" t="s">
        <v>8316</v>
      </c>
      <c r="R616" t="s">
        <v>8317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94"/>
        <v>0</v>
      </c>
      <c r="P617" s="8" t="e">
        <f t="shared" si="95"/>
        <v>#DIV/0!</v>
      </c>
      <c r="Q617" t="s">
        <v>8316</v>
      </c>
      <c r="R617" t="s">
        <v>8317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94"/>
        <v>0</v>
      </c>
      <c r="P618" s="8" t="e">
        <f t="shared" si="95"/>
        <v>#DIV/0!</v>
      </c>
      <c r="Q618" t="s">
        <v>8316</v>
      </c>
      <c r="R618" t="s">
        <v>8317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94"/>
        <v>0.03</v>
      </c>
      <c r="P619" s="8">
        <f t="shared" si="95"/>
        <v>20</v>
      </c>
      <c r="Q619" t="s">
        <v>8316</v>
      </c>
      <c r="R619" t="s">
        <v>8317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94"/>
        <v>0</v>
      </c>
      <c r="P620" s="8" t="e">
        <f t="shared" si="95"/>
        <v>#DIV/0!</v>
      </c>
      <c r="Q620" t="s">
        <v>8316</v>
      </c>
      <c r="R620" t="s">
        <v>8317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94"/>
        <v>3.9999999999999998E-7</v>
      </c>
      <c r="P621" s="8">
        <f t="shared" si="95"/>
        <v>1</v>
      </c>
      <c r="Q621" t="s">
        <v>8316</v>
      </c>
      <c r="R621" t="s">
        <v>8317</v>
      </c>
      <c r="S621" s="10">
        <f t="shared" ref="S621:S624" si="104">(((J621/60)/60)/24)+DATE(1970,1,1)</f>
        <v>41908.650347222225</v>
      </c>
      <c r="T621" s="10">
        <f t="shared" ref="T621:T624" si="105">(((I621/60)/60)/24)+DATE(1970,1,1)</f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94"/>
        <v>0.01</v>
      </c>
      <c r="P622" s="8">
        <f t="shared" si="95"/>
        <v>300</v>
      </c>
      <c r="Q622" t="s">
        <v>8316</v>
      </c>
      <c r="R622" t="s">
        <v>8317</v>
      </c>
      <c r="S622" s="10">
        <f t="shared" si="104"/>
        <v>41831.716874999998</v>
      </c>
      <c r="T622" s="10">
        <f t="shared" si="105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94"/>
        <v>1.044E-2</v>
      </c>
      <c r="P623" s="8">
        <f t="shared" si="95"/>
        <v>87</v>
      </c>
      <c r="Q623" t="s">
        <v>8316</v>
      </c>
      <c r="R623" t="s">
        <v>8317</v>
      </c>
      <c r="S623" s="10">
        <f t="shared" si="104"/>
        <v>42528.987696759257</v>
      </c>
      <c r="T623" s="10">
        <f t="shared" si="105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94"/>
        <v>5.6833333333333333E-2</v>
      </c>
      <c r="P624" s="8">
        <f t="shared" si="95"/>
        <v>37.888888888888886</v>
      </c>
      <c r="Q624" t="s">
        <v>8316</v>
      </c>
      <c r="R624" t="s">
        <v>8317</v>
      </c>
      <c r="S624" s="10">
        <f t="shared" si="104"/>
        <v>42532.774745370371</v>
      </c>
      <c r="T624" s="10">
        <f t="shared" si="105"/>
        <v>42552.774745370371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94"/>
        <v>0</v>
      </c>
      <c r="P625" s="8" t="e">
        <f t="shared" si="95"/>
        <v>#DIV/0!</v>
      </c>
      <c r="Q625" t="s">
        <v>8316</v>
      </c>
      <c r="R625" t="s">
        <v>8317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94"/>
        <v>0</v>
      </c>
      <c r="P626" s="8" t="e">
        <f t="shared" si="95"/>
        <v>#DIV/0!</v>
      </c>
      <c r="Q626" t="s">
        <v>8316</v>
      </c>
      <c r="R626" t="s">
        <v>8317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94"/>
        <v>0</v>
      </c>
      <c r="P627" s="8" t="e">
        <f t="shared" si="95"/>
        <v>#DIV/0!</v>
      </c>
      <c r="Q627" t="s">
        <v>8316</v>
      </c>
      <c r="R627" t="s">
        <v>8317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94"/>
        <v>0.17380000000000001</v>
      </c>
      <c r="P628" s="8">
        <f t="shared" si="95"/>
        <v>111.41025641025641</v>
      </c>
      <c r="Q628" t="s">
        <v>8316</v>
      </c>
      <c r="R628" t="s">
        <v>8317</v>
      </c>
      <c r="S628" s="10">
        <f t="shared" ref="S628:S629" si="106">(((J628/60)/60)/24)+DATE(1970,1,1)</f>
        <v>42198.559479166666</v>
      </c>
      <c r="T628" s="10">
        <f t="shared" ref="T628:T629" si="107">(((I628/60)/60)/24)+DATE(1970,1,1)</f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94"/>
        <v>2.0000000000000001E-4</v>
      </c>
      <c r="P629" s="8">
        <f t="shared" si="95"/>
        <v>90</v>
      </c>
      <c r="Q629" t="s">
        <v>8316</v>
      </c>
      <c r="R629" t="s">
        <v>8317</v>
      </c>
      <c r="S629" s="10">
        <f t="shared" si="106"/>
        <v>42384.306840277779</v>
      </c>
      <c r="T629" s="10">
        <f t="shared" si="107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94"/>
        <v>0</v>
      </c>
      <c r="P630" s="8" t="e">
        <f t="shared" si="95"/>
        <v>#DIV/0!</v>
      </c>
      <c r="Q630" t="s">
        <v>8316</v>
      </c>
      <c r="R630" t="s">
        <v>8317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94"/>
        <v>1.75E-3</v>
      </c>
      <c r="P631" s="8">
        <f t="shared" si="95"/>
        <v>116.66666666666667</v>
      </c>
      <c r="Q631" t="s">
        <v>8316</v>
      </c>
      <c r="R631" t="s">
        <v>8317</v>
      </c>
      <c r="S631" s="10">
        <f t="shared" ref="S631:S633" si="108">(((J631/60)/60)/24)+DATE(1970,1,1)</f>
        <v>42474.637824074074</v>
      </c>
      <c r="T631" s="10">
        <f t="shared" ref="T631:T633" si="109">(((I631/60)/60)/24)+DATE(1970,1,1)</f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94"/>
        <v>8.3340278356529708E-4</v>
      </c>
      <c r="P632" s="8">
        <f t="shared" si="95"/>
        <v>10</v>
      </c>
      <c r="Q632" t="s">
        <v>8316</v>
      </c>
      <c r="R632" t="s">
        <v>8317</v>
      </c>
      <c r="S632" s="10">
        <f t="shared" si="108"/>
        <v>42223.619456018518</v>
      </c>
      <c r="T632" s="10">
        <f t="shared" si="10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94"/>
        <v>1.38E-2</v>
      </c>
      <c r="P633" s="8">
        <f t="shared" si="95"/>
        <v>76.666666666666671</v>
      </c>
      <c r="Q633" t="s">
        <v>8316</v>
      </c>
      <c r="R633" t="s">
        <v>8317</v>
      </c>
      <c r="S633" s="10">
        <f t="shared" si="108"/>
        <v>42489.772326388891</v>
      </c>
      <c r="T633" s="10">
        <f t="shared" si="10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94"/>
        <v>0</v>
      </c>
      <c r="P634" s="8" t="e">
        <f t="shared" si="95"/>
        <v>#DIV/0!</v>
      </c>
      <c r="Q634" t="s">
        <v>8316</v>
      </c>
      <c r="R634" t="s">
        <v>8317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94"/>
        <v>0.1245</v>
      </c>
      <c r="P635" s="8">
        <f t="shared" si="95"/>
        <v>49.8</v>
      </c>
      <c r="Q635" t="s">
        <v>8316</v>
      </c>
      <c r="R635" t="s">
        <v>8317</v>
      </c>
      <c r="S635" s="10">
        <f t="shared" ref="S635:S638" si="110">(((J635/60)/60)/24)+DATE(1970,1,1)</f>
        <v>42507.29932870371</v>
      </c>
      <c r="T635" s="10">
        <f t="shared" ref="T635:T638" si="111">(((I635/60)/60)/24)+DATE(1970,1,1)</f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94"/>
        <v>2.0000000000000001E-4</v>
      </c>
      <c r="P636" s="8">
        <f t="shared" si="95"/>
        <v>1</v>
      </c>
      <c r="Q636" t="s">
        <v>8316</v>
      </c>
      <c r="R636" t="s">
        <v>8317</v>
      </c>
      <c r="S636" s="10">
        <f t="shared" si="110"/>
        <v>42031.928576388891</v>
      </c>
      <c r="T636" s="10">
        <f t="shared" si="111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94"/>
        <v>8.0000000000000007E-5</v>
      </c>
      <c r="P637" s="8">
        <f t="shared" si="95"/>
        <v>2</v>
      </c>
      <c r="Q637" t="s">
        <v>8316</v>
      </c>
      <c r="R637" t="s">
        <v>8317</v>
      </c>
      <c r="S637" s="10">
        <f t="shared" si="110"/>
        <v>42076.092152777783</v>
      </c>
      <c r="T637" s="10">
        <f t="shared" si="111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94"/>
        <v>2E-3</v>
      </c>
      <c r="P638" s="8">
        <f t="shared" si="95"/>
        <v>4</v>
      </c>
      <c r="Q638" t="s">
        <v>8316</v>
      </c>
      <c r="R638" t="s">
        <v>8317</v>
      </c>
      <c r="S638" s="10">
        <f t="shared" si="110"/>
        <v>42131.455439814818</v>
      </c>
      <c r="T638" s="10">
        <f t="shared" si="111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94"/>
        <v>0</v>
      </c>
      <c r="P639" s="8" t="e">
        <f t="shared" si="95"/>
        <v>#DIV/0!</v>
      </c>
      <c r="Q639" t="s">
        <v>8316</v>
      </c>
      <c r="R639" t="s">
        <v>8317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94"/>
        <v>9.0000000000000006E-5</v>
      </c>
      <c r="P640" s="8">
        <f t="shared" si="95"/>
        <v>3</v>
      </c>
      <c r="Q640" t="s">
        <v>8316</v>
      </c>
      <c r="R640" t="s">
        <v>8317</v>
      </c>
      <c r="S640" s="10">
        <f t="shared" ref="S640:S687" si="112">(((J640/60)/60)/24)+DATE(1970,1,1)</f>
        <v>42759.593310185184</v>
      </c>
      <c r="T640" s="10">
        <f t="shared" ref="T640:T687" si="113">(((I640/60)/60)/24)+DATE(1970,1,1)</f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94"/>
        <v>9.9999999999999995E-7</v>
      </c>
      <c r="P641" s="8">
        <f t="shared" si="95"/>
        <v>1</v>
      </c>
      <c r="Q641" t="s">
        <v>8316</v>
      </c>
      <c r="R641" t="s">
        <v>8317</v>
      </c>
      <c r="S641" s="10">
        <f t="shared" si="112"/>
        <v>41865.583275462966</v>
      </c>
      <c r="T641" s="10">
        <f t="shared" si="113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94"/>
        <v>1.4428571428571428</v>
      </c>
      <c r="P642" s="8">
        <f t="shared" si="95"/>
        <v>50.5</v>
      </c>
      <c r="Q642" t="s">
        <v>8316</v>
      </c>
      <c r="R642" t="s">
        <v>8318</v>
      </c>
      <c r="S642" s="10">
        <f t="shared" si="112"/>
        <v>42683.420312500006</v>
      </c>
      <c r="T642" s="10">
        <f t="shared" si="113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94"/>
        <v>1.1916249999999999</v>
      </c>
      <c r="P643" s="8">
        <f t="shared" si="95"/>
        <v>151.31746031746033</v>
      </c>
      <c r="Q643" t="s">
        <v>8316</v>
      </c>
      <c r="R643" t="s">
        <v>8318</v>
      </c>
      <c r="S643" s="10">
        <f t="shared" si="112"/>
        <v>42199.57</v>
      </c>
      <c r="T643" s="10">
        <f t="shared" si="113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ref="O644:O707" si="114">E644/D644</f>
        <v>14.604850000000001</v>
      </c>
      <c r="P644" s="8">
        <f t="shared" ref="P644:P707" si="115">E644/L644</f>
        <v>134.3592456301748</v>
      </c>
      <c r="Q644" t="s">
        <v>8316</v>
      </c>
      <c r="R644" t="s">
        <v>8318</v>
      </c>
      <c r="S644" s="10">
        <f t="shared" si="112"/>
        <v>42199.651319444441</v>
      </c>
      <c r="T644" s="10">
        <f t="shared" si="11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114"/>
        <v>1.0580799999999999</v>
      </c>
      <c r="P645" s="8">
        <f t="shared" si="115"/>
        <v>174.02631578947367</v>
      </c>
      <c r="Q645" t="s">
        <v>8316</v>
      </c>
      <c r="R645" t="s">
        <v>8318</v>
      </c>
      <c r="S645" s="10">
        <f t="shared" si="112"/>
        <v>42100.642071759255</v>
      </c>
      <c r="T645" s="10">
        <f t="shared" si="11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114"/>
        <v>3.0011791999999997</v>
      </c>
      <c r="P646" s="8">
        <f t="shared" si="115"/>
        <v>73.486268364348675</v>
      </c>
      <c r="Q646" t="s">
        <v>8316</v>
      </c>
      <c r="R646" t="s">
        <v>8318</v>
      </c>
      <c r="S646" s="10">
        <f t="shared" si="112"/>
        <v>41898.665960648148</v>
      </c>
      <c r="T646" s="10">
        <f t="shared" si="11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114"/>
        <v>2.7869999999999999</v>
      </c>
      <c r="P647" s="8">
        <f t="shared" si="115"/>
        <v>23.518987341772153</v>
      </c>
      <c r="Q647" t="s">
        <v>8316</v>
      </c>
      <c r="R647" t="s">
        <v>8318</v>
      </c>
      <c r="S647" s="10">
        <f t="shared" si="112"/>
        <v>42564.026319444441</v>
      </c>
      <c r="T647" s="10">
        <f t="shared" si="11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114"/>
        <v>1.3187625000000001</v>
      </c>
      <c r="P648" s="8">
        <f t="shared" si="115"/>
        <v>39.074444444444445</v>
      </c>
      <c r="Q648" t="s">
        <v>8316</v>
      </c>
      <c r="R648" t="s">
        <v>8318</v>
      </c>
      <c r="S648" s="10">
        <f t="shared" si="112"/>
        <v>41832.852627314816</v>
      </c>
      <c r="T648" s="10">
        <f t="shared" si="11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114"/>
        <v>1.0705</v>
      </c>
      <c r="P649" s="8">
        <f t="shared" si="115"/>
        <v>125.94117647058823</v>
      </c>
      <c r="Q649" t="s">
        <v>8316</v>
      </c>
      <c r="R649" t="s">
        <v>8318</v>
      </c>
      <c r="S649" s="10">
        <f t="shared" si="112"/>
        <v>42416.767928240741</v>
      </c>
      <c r="T649" s="10">
        <f t="shared" si="11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114"/>
        <v>1.2682285714285715</v>
      </c>
      <c r="P650" s="8">
        <f t="shared" si="115"/>
        <v>1644</v>
      </c>
      <c r="Q650" t="s">
        <v>8316</v>
      </c>
      <c r="R650" t="s">
        <v>8318</v>
      </c>
      <c r="S650" s="10">
        <f t="shared" si="112"/>
        <v>41891.693379629629</v>
      </c>
      <c r="T650" s="10">
        <f t="shared" si="11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114"/>
        <v>1.3996</v>
      </c>
      <c r="P651" s="8">
        <f t="shared" si="115"/>
        <v>42.670731707317074</v>
      </c>
      <c r="Q651" t="s">
        <v>8316</v>
      </c>
      <c r="R651" t="s">
        <v>8318</v>
      </c>
      <c r="S651" s="10">
        <f t="shared" si="112"/>
        <v>41877.912187499998</v>
      </c>
      <c r="T651" s="10">
        <f t="shared" si="11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114"/>
        <v>1.1240000000000001</v>
      </c>
      <c r="P652" s="8">
        <f t="shared" si="115"/>
        <v>35.125</v>
      </c>
      <c r="Q652" t="s">
        <v>8316</v>
      </c>
      <c r="R652" t="s">
        <v>8318</v>
      </c>
      <c r="S652" s="10">
        <f t="shared" si="112"/>
        <v>41932.036851851852</v>
      </c>
      <c r="T652" s="10">
        <f t="shared" si="11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114"/>
        <v>1.00528</v>
      </c>
      <c r="P653" s="8">
        <f t="shared" si="115"/>
        <v>239.35238095238094</v>
      </c>
      <c r="Q653" t="s">
        <v>8316</v>
      </c>
      <c r="R653" t="s">
        <v>8318</v>
      </c>
      <c r="S653" s="10">
        <f t="shared" si="112"/>
        <v>41956.017488425925</v>
      </c>
      <c r="T653" s="10">
        <f t="shared" si="11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114"/>
        <v>1.0046666666666666</v>
      </c>
      <c r="P654" s="8">
        <f t="shared" si="115"/>
        <v>107.64285714285714</v>
      </c>
      <c r="Q654" t="s">
        <v>8316</v>
      </c>
      <c r="R654" t="s">
        <v>8318</v>
      </c>
      <c r="S654" s="10">
        <f t="shared" si="112"/>
        <v>42675.690393518518</v>
      </c>
      <c r="T654" s="10">
        <f t="shared" si="11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114"/>
        <v>1.4144600000000001</v>
      </c>
      <c r="P655" s="8">
        <f t="shared" si="115"/>
        <v>95.830623306233065</v>
      </c>
      <c r="Q655" t="s">
        <v>8316</v>
      </c>
      <c r="R655" t="s">
        <v>8318</v>
      </c>
      <c r="S655" s="10">
        <f t="shared" si="112"/>
        <v>42199.618518518517</v>
      </c>
      <c r="T655" s="10">
        <f t="shared" si="11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114"/>
        <v>2.6729166666666666</v>
      </c>
      <c r="P656" s="8">
        <f t="shared" si="115"/>
        <v>31.663376110562684</v>
      </c>
      <c r="Q656" t="s">
        <v>8316</v>
      </c>
      <c r="R656" t="s">
        <v>8318</v>
      </c>
      <c r="S656" s="10">
        <f t="shared" si="112"/>
        <v>42163.957326388889</v>
      </c>
      <c r="T656" s="10">
        <f t="shared" si="11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114"/>
        <v>1.4688749999999999</v>
      </c>
      <c r="P657" s="8">
        <f t="shared" si="115"/>
        <v>42.886861313868614</v>
      </c>
      <c r="Q657" t="s">
        <v>8316</v>
      </c>
      <c r="R657" t="s">
        <v>8318</v>
      </c>
      <c r="S657" s="10">
        <f t="shared" si="112"/>
        <v>42045.957314814819</v>
      </c>
      <c r="T657" s="10">
        <f t="shared" si="11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114"/>
        <v>2.1356000000000002</v>
      </c>
      <c r="P658" s="8">
        <f t="shared" si="115"/>
        <v>122.73563218390805</v>
      </c>
      <c r="Q658" t="s">
        <v>8316</v>
      </c>
      <c r="R658" t="s">
        <v>8318</v>
      </c>
      <c r="S658" s="10">
        <f t="shared" si="112"/>
        <v>42417.804618055554</v>
      </c>
      <c r="T658" s="10">
        <f t="shared" si="11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114"/>
        <v>1.2569999999999999</v>
      </c>
      <c r="P659" s="8">
        <f t="shared" si="115"/>
        <v>190.45454545454547</v>
      </c>
      <c r="Q659" t="s">
        <v>8316</v>
      </c>
      <c r="R659" t="s">
        <v>8318</v>
      </c>
      <c r="S659" s="10">
        <f t="shared" si="112"/>
        <v>42331.84574074074</v>
      </c>
      <c r="T659" s="10">
        <f t="shared" si="11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114"/>
        <v>1.0446206037108834</v>
      </c>
      <c r="P660" s="8">
        <f t="shared" si="115"/>
        <v>109.33695652173913</v>
      </c>
      <c r="Q660" t="s">
        <v>8316</v>
      </c>
      <c r="R660" t="s">
        <v>8318</v>
      </c>
      <c r="S660" s="10">
        <f t="shared" si="112"/>
        <v>42179.160752314812</v>
      </c>
      <c r="T660" s="10">
        <f t="shared" si="11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114"/>
        <v>1.0056666666666667</v>
      </c>
      <c r="P661" s="8">
        <f t="shared" si="115"/>
        <v>143.66666666666666</v>
      </c>
      <c r="Q661" t="s">
        <v>8316</v>
      </c>
      <c r="R661" t="s">
        <v>8318</v>
      </c>
      <c r="S661" s="10">
        <f t="shared" si="112"/>
        <v>42209.593692129631</v>
      </c>
      <c r="T661" s="10">
        <f t="shared" si="11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114"/>
        <v>3.058E-2</v>
      </c>
      <c r="P662" s="8">
        <f t="shared" si="115"/>
        <v>84.944444444444443</v>
      </c>
      <c r="Q662" t="s">
        <v>8316</v>
      </c>
      <c r="R662" t="s">
        <v>8318</v>
      </c>
      <c r="S662" s="10">
        <f t="shared" si="112"/>
        <v>41922.741655092592</v>
      </c>
      <c r="T662" s="10">
        <f t="shared" si="11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114"/>
        <v>9.4999999999999998E-3</v>
      </c>
      <c r="P663" s="8">
        <f t="shared" si="115"/>
        <v>10.555555555555555</v>
      </c>
      <c r="Q663" t="s">
        <v>8316</v>
      </c>
      <c r="R663" t="s">
        <v>8318</v>
      </c>
      <c r="S663" s="10">
        <f t="shared" si="112"/>
        <v>42636.645358796297</v>
      </c>
      <c r="T663" s="10">
        <f t="shared" si="11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114"/>
        <v>4.0000000000000001E-3</v>
      </c>
      <c r="P664" s="8">
        <f t="shared" si="115"/>
        <v>39</v>
      </c>
      <c r="Q664" t="s">
        <v>8316</v>
      </c>
      <c r="R664" t="s">
        <v>8318</v>
      </c>
      <c r="S664" s="10">
        <f t="shared" si="112"/>
        <v>41990.438043981485</v>
      </c>
      <c r="T664" s="10">
        <f t="shared" si="11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114"/>
        <v>3.5000000000000001E-3</v>
      </c>
      <c r="P665" s="8">
        <f t="shared" si="115"/>
        <v>100</v>
      </c>
      <c r="Q665" t="s">
        <v>8316</v>
      </c>
      <c r="R665" t="s">
        <v>8318</v>
      </c>
      <c r="S665" s="10">
        <f t="shared" si="112"/>
        <v>42173.843240740738</v>
      </c>
      <c r="T665" s="10">
        <f t="shared" si="11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114"/>
        <v>7.5333333333333335E-2</v>
      </c>
      <c r="P666" s="8">
        <f t="shared" si="115"/>
        <v>31.172413793103448</v>
      </c>
      <c r="Q666" t="s">
        <v>8316</v>
      </c>
      <c r="R666" t="s">
        <v>8318</v>
      </c>
      <c r="S666" s="10">
        <f t="shared" si="112"/>
        <v>42077.666377314818</v>
      </c>
      <c r="T666" s="10">
        <f t="shared" si="11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114"/>
        <v>0.18640000000000001</v>
      </c>
      <c r="P667" s="8">
        <f t="shared" si="115"/>
        <v>155.33333333333334</v>
      </c>
      <c r="Q667" t="s">
        <v>8316</v>
      </c>
      <c r="R667" t="s">
        <v>8318</v>
      </c>
      <c r="S667" s="10">
        <f t="shared" si="112"/>
        <v>42688.711354166662</v>
      </c>
      <c r="T667" s="10">
        <f t="shared" si="11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114"/>
        <v>4.0000000000000003E-5</v>
      </c>
      <c r="P668" s="8">
        <f t="shared" si="115"/>
        <v>2</v>
      </c>
      <c r="Q668" t="s">
        <v>8316</v>
      </c>
      <c r="R668" t="s">
        <v>8318</v>
      </c>
      <c r="S668" s="10">
        <f t="shared" si="112"/>
        <v>41838.832152777781</v>
      </c>
      <c r="T668" s="10">
        <f t="shared" si="11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114"/>
        <v>0.1002</v>
      </c>
      <c r="P669" s="8">
        <f t="shared" si="115"/>
        <v>178.92857142857142</v>
      </c>
      <c r="Q669" t="s">
        <v>8316</v>
      </c>
      <c r="R669" t="s">
        <v>8318</v>
      </c>
      <c r="S669" s="10">
        <f t="shared" si="112"/>
        <v>42632.373414351852</v>
      </c>
      <c r="T669" s="10">
        <f t="shared" si="11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114"/>
        <v>4.5600000000000002E-2</v>
      </c>
      <c r="P670" s="8">
        <f t="shared" si="115"/>
        <v>27.36</v>
      </c>
      <c r="Q670" t="s">
        <v>8316</v>
      </c>
      <c r="R670" t="s">
        <v>8318</v>
      </c>
      <c r="S670" s="10">
        <f t="shared" si="112"/>
        <v>42090.831273148149</v>
      </c>
      <c r="T670" s="10">
        <f t="shared" si="11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114"/>
        <v>0.21507499999999999</v>
      </c>
      <c r="P671" s="8">
        <f t="shared" si="115"/>
        <v>1536.25</v>
      </c>
      <c r="Q671" t="s">
        <v>8316</v>
      </c>
      <c r="R671" t="s">
        <v>8318</v>
      </c>
      <c r="S671" s="10">
        <f t="shared" si="112"/>
        <v>42527.625671296293</v>
      </c>
      <c r="T671" s="10">
        <f t="shared" si="11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114"/>
        <v>0.29276666666666668</v>
      </c>
      <c r="P672" s="8">
        <f t="shared" si="115"/>
        <v>84.99677419354839</v>
      </c>
      <c r="Q672" t="s">
        <v>8316</v>
      </c>
      <c r="R672" t="s">
        <v>8318</v>
      </c>
      <c r="S672" s="10">
        <f t="shared" si="112"/>
        <v>42506.709722222222</v>
      </c>
      <c r="T672" s="10">
        <f t="shared" si="11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114"/>
        <v>0.39426666666666665</v>
      </c>
      <c r="P673" s="8">
        <f t="shared" si="115"/>
        <v>788.5333333333333</v>
      </c>
      <c r="Q673" t="s">
        <v>8316</v>
      </c>
      <c r="R673" t="s">
        <v>8318</v>
      </c>
      <c r="S673" s="10">
        <f t="shared" si="112"/>
        <v>41984.692731481482</v>
      </c>
      <c r="T673" s="10">
        <f t="shared" si="11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114"/>
        <v>0.21628</v>
      </c>
      <c r="P674" s="8">
        <f t="shared" si="115"/>
        <v>50.29767441860465</v>
      </c>
      <c r="Q674" t="s">
        <v>8316</v>
      </c>
      <c r="R674" t="s">
        <v>8318</v>
      </c>
      <c r="S674" s="10">
        <f t="shared" si="112"/>
        <v>41974.219490740739</v>
      </c>
      <c r="T674" s="10">
        <f t="shared" si="11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114"/>
        <v>2.0500000000000002E-3</v>
      </c>
      <c r="P675" s="8">
        <f t="shared" si="115"/>
        <v>68.333333333333329</v>
      </c>
      <c r="Q675" t="s">
        <v>8316</v>
      </c>
      <c r="R675" t="s">
        <v>8318</v>
      </c>
      <c r="S675" s="10">
        <f t="shared" si="112"/>
        <v>41838.840474537035</v>
      </c>
      <c r="T675" s="10">
        <f t="shared" si="11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114"/>
        <v>2.9999999999999997E-4</v>
      </c>
      <c r="P676" s="8">
        <f t="shared" si="115"/>
        <v>7.5</v>
      </c>
      <c r="Q676" t="s">
        <v>8316</v>
      </c>
      <c r="R676" t="s">
        <v>8318</v>
      </c>
      <c r="S676" s="10">
        <f t="shared" si="112"/>
        <v>41803.116053240738</v>
      </c>
      <c r="T676" s="10">
        <f t="shared" si="11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114"/>
        <v>0.14849999999999999</v>
      </c>
      <c r="P677" s="8">
        <f t="shared" si="115"/>
        <v>34.269230769230766</v>
      </c>
      <c r="Q677" t="s">
        <v>8316</v>
      </c>
      <c r="R677" t="s">
        <v>8318</v>
      </c>
      <c r="S677" s="10">
        <f t="shared" si="112"/>
        <v>41975.930601851855</v>
      </c>
      <c r="T677" s="10">
        <f t="shared" si="11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114"/>
        <v>1.4710000000000001E-2</v>
      </c>
      <c r="P678" s="8">
        <f t="shared" si="115"/>
        <v>61.291666666666664</v>
      </c>
      <c r="Q678" t="s">
        <v>8316</v>
      </c>
      <c r="R678" t="s">
        <v>8318</v>
      </c>
      <c r="S678" s="10">
        <f t="shared" si="112"/>
        <v>42012.768298611118</v>
      </c>
      <c r="T678" s="10">
        <f t="shared" si="11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114"/>
        <v>0.25584000000000001</v>
      </c>
      <c r="P679" s="8">
        <f t="shared" si="115"/>
        <v>133.25</v>
      </c>
      <c r="Q679" t="s">
        <v>8316</v>
      </c>
      <c r="R679" t="s">
        <v>8318</v>
      </c>
      <c r="S679" s="10">
        <f t="shared" si="112"/>
        <v>42504.403877314813</v>
      </c>
      <c r="T679" s="10">
        <f t="shared" si="11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114"/>
        <v>3.8206896551724136E-2</v>
      </c>
      <c r="P680" s="8">
        <f t="shared" si="115"/>
        <v>65.17647058823529</v>
      </c>
      <c r="Q680" t="s">
        <v>8316</v>
      </c>
      <c r="R680" t="s">
        <v>8318</v>
      </c>
      <c r="S680" s="10">
        <f t="shared" si="112"/>
        <v>42481.376597222217</v>
      </c>
      <c r="T680" s="10">
        <f t="shared" si="11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114"/>
        <v>0.15485964912280703</v>
      </c>
      <c r="P681" s="8">
        <f t="shared" si="115"/>
        <v>93.90425531914893</v>
      </c>
      <c r="Q681" t="s">
        <v>8316</v>
      </c>
      <c r="R681" t="s">
        <v>8318</v>
      </c>
      <c r="S681" s="10">
        <f t="shared" si="112"/>
        <v>42556.695706018523</v>
      </c>
      <c r="T681" s="10">
        <f t="shared" si="11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114"/>
        <v>0.25912000000000002</v>
      </c>
      <c r="P682" s="8">
        <f t="shared" si="115"/>
        <v>150.65116279069767</v>
      </c>
      <c r="Q682" t="s">
        <v>8316</v>
      </c>
      <c r="R682" t="s">
        <v>8318</v>
      </c>
      <c r="S682" s="10">
        <f t="shared" si="112"/>
        <v>41864.501516203702</v>
      </c>
      <c r="T682" s="10">
        <f t="shared" si="11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114"/>
        <v>4.0000000000000002E-4</v>
      </c>
      <c r="P683" s="8">
        <f t="shared" si="115"/>
        <v>1</v>
      </c>
      <c r="Q683" t="s">
        <v>8316</v>
      </c>
      <c r="R683" t="s">
        <v>8318</v>
      </c>
      <c r="S683" s="10">
        <f t="shared" si="112"/>
        <v>42639.805601851855</v>
      </c>
      <c r="T683" s="10">
        <f t="shared" si="11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114"/>
        <v>1.06E-3</v>
      </c>
      <c r="P684" s="8">
        <f t="shared" si="115"/>
        <v>13.25</v>
      </c>
      <c r="Q684" t="s">
        <v>8316</v>
      </c>
      <c r="R684" t="s">
        <v>8318</v>
      </c>
      <c r="S684" s="10">
        <f t="shared" si="112"/>
        <v>42778.765300925923</v>
      </c>
      <c r="T684" s="10">
        <f t="shared" si="11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114"/>
        <v>8.5142857142857138E-3</v>
      </c>
      <c r="P685" s="8">
        <f t="shared" si="115"/>
        <v>99.333333333333329</v>
      </c>
      <c r="Q685" t="s">
        <v>8316</v>
      </c>
      <c r="R685" t="s">
        <v>8318</v>
      </c>
      <c r="S685" s="10">
        <f t="shared" si="112"/>
        <v>42634.900046296301</v>
      </c>
      <c r="T685" s="10">
        <f t="shared" si="11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114"/>
        <v>7.4837500000000001E-2</v>
      </c>
      <c r="P686" s="8">
        <f t="shared" si="115"/>
        <v>177.39259259259259</v>
      </c>
      <c r="Q686" t="s">
        <v>8316</v>
      </c>
      <c r="R686" t="s">
        <v>8318</v>
      </c>
      <c r="S686" s="10">
        <f t="shared" si="112"/>
        <v>41809.473275462966</v>
      </c>
      <c r="T686" s="10">
        <f t="shared" si="11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114"/>
        <v>0.27650000000000002</v>
      </c>
      <c r="P687" s="8">
        <f t="shared" si="115"/>
        <v>55.3</v>
      </c>
      <c r="Q687" t="s">
        <v>8316</v>
      </c>
      <c r="R687" t="s">
        <v>8318</v>
      </c>
      <c r="S687" s="10">
        <f t="shared" si="112"/>
        <v>41971.866574074069</v>
      </c>
      <c r="T687" s="10">
        <f t="shared" si="11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114"/>
        <v>0</v>
      </c>
      <c r="P688" s="8" t="e">
        <f t="shared" si="115"/>
        <v>#DIV/0!</v>
      </c>
      <c r="Q688" t="s">
        <v>8316</v>
      </c>
      <c r="R688" t="s">
        <v>8318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114"/>
        <v>3.5499999999999997E-2</v>
      </c>
      <c r="P689" s="8">
        <f t="shared" si="115"/>
        <v>591.66666666666663</v>
      </c>
      <c r="Q689" t="s">
        <v>8316</v>
      </c>
      <c r="R689" t="s">
        <v>8318</v>
      </c>
      <c r="S689" s="10">
        <f t="shared" ref="S689:S707" si="116">(((J689/60)/60)/24)+DATE(1970,1,1)</f>
        <v>42711.750613425931</v>
      </c>
      <c r="T689" s="10">
        <f t="shared" ref="T689:T707" si="117">(((I689/60)/60)/24)+DATE(1970,1,1)</f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114"/>
        <v>0.72989999999999999</v>
      </c>
      <c r="P690" s="8">
        <f t="shared" si="115"/>
        <v>405.5</v>
      </c>
      <c r="Q690" t="s">
        <v>8316</v>
      </c>
      <c r="R690" t="s">
        <v>8318</v>
      </c>
      <c r="S690" s="10">
        <f t="shared" si="116"/>
        <v>42262.104780092588</v>
      </c>
      <c r="T690" s="10">
        <f t="shared" si="117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114"/>
        <v>0.57648750000000004</v>
      </c>
      <c r="P691" s="8">
        <f t="shared" si="115"/>
        <v>343.14732142857144</v>
      </c>
      <c r="Q691" t="s">
        <v>8316</v>
      </c>
      <c r="R691" t="s">
        <v>8318</v>
      </c>
      <c r="S691" s="10">
        <f t="shared" si="116"/>
        <v>42675.66778935185</v>
      </c>
      <c r="T691" s="10">
        <f t="shared" si="117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114"/>
        <v>0.1234</v>
      </c>
      <c r="P692" s="8">
        <f t="shared" si="115"/>
        <v>72.588235294117652</v>
      </c>
      <c r="Q692" t="s">
        <v>8316</v>
      </c>
      <c r="R692" t="s">
        <v>8318</v>
      </c>
      <c r="S692" s="10">
        <f t="shared" si="116"/>
        <v>42579.634733796294</v>
      </c>
      <c r="T692" s="10">
        <f t="shared" si="117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114"/>
        <v>5.1999999999999998E-3</v>
      </c>
      <c r="P693" s="8">
        <f t="shared" si="115"/>
        <v>26</v>
      </c>
      <c r="Q693" t="s">
        <v>8316</v>
      </c>
      <c r="R693" t="s">
        <v>8318</v>
      </c>
      <c r="S693" s="10">
        <f t="shared" si="116"/>
        <v>42158.028310185182</v>
      </c>
      <c r="T693" s="10">
        <f t="shared" si="117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114"/>
        <v>6.5299999999999997E-2</v>
      </c>
      <c r="P694" s="8">
        <f t="shared" si="115"/>
        <v>6.4975124378109452</v>
      </c>
      <c r="Q694" t="s">
        <v>8316</v>
      </c>
      <c r="R694" t="s">
        <v>8318</v>
      </c>
      <c r="S694" s="10">
        <f t="shared" si="116"/>
        <v>42696.37572916667</v>
      </c>
      <c r="T694" s="10">
        <f t="shared" si="117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114"/>
        <v>0.35338000000000003</v>
      </c>
      <c r="P695" s="8">
        <f t="shared" si="115"/>
        <v>119.38513513513513</v>
      </c>
      <c r="Q695" t="s">
        <v>8316</v>
      </c>
      <c r="R695" t="s">
        <v>8318</v>
      </c>
      <c r="S695" s="10">
        <f t="shared" si="116"/>
        <v>42094.808182870373</v>
      </c>
      <c r="T695" s="10">
        <f t="shared" si="117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114"/>
        <v>3.933333333333333E-3</v>
      </c>
      <c r="P696" s="8">
        <f t="shared" si="115"/>
        <v>84.285714285714292</v>
      </c>
      <c r="Q696" t="s">
        <v>8316</v>
      </c>
      <c r="R696" t="s">
        <v>8318</v>
      </c>
      <c r="S696" s="10">
        <f t="shared" si="116"/>
        <v>42737.663877314815</v>
      </c>
      <c r="T696" s="10">
        <f t="shared" si="117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114"/>
        <v>1.06E-2</v>
      </c>
      <c r="P697" s="8">
        <f t="shared" si="115"/>
        <v>90.857142857142861</v>
      </c>
      <c r="Q697" t="s">
        <v>8316</v>
      </c>
      <c r="R697" t="s">
        <v>8318</v>
      </c>
      <c r="S697" s="10">
        <f t="shared" si="116"/>
        <v>41913.521064814813</v>
      </c>
      <c r="T697" s="10">
        <f t="shared" si="117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114"/>
        <v>5.7142857142857145E-6</v>
      </c>
      <c r="P698" s="8">
        <f t="shared" si="115"/>
        <v>1</v>
      </c>
      <c r="Q698" t="s">
        <v>8316</v>
      </c>
      <c r="R698" t="s">
        <v>8318</v>
      </c>
      <c r="S698" s="10">
        <f t="shared" si="116"/>
        <v>41815.927106481482</v>
      </c>
      <c r="T698" s="10">
        <f t="shared" si="117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114"/>
        <v>0.46379999999999999</v>
      </c>
      <c r="P699" s="8">
        <f t="shared" si="115"/>
        <v>20.342105263157894</v>
      </c>
      <c r="Q699" t="s">
        <v>8316</v>
      </c>
      <c r="R699" t="s">
        <v>8318</v>
      </c>
      <c r="S699" s="10">
        <f t="shared" si="116"/>
        <v>42388.523020833338</v>
      </c>
      <c r="T699" s="10">
        <f t="shared" si="117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114"/>
        <v>0.15390000000000001</v>
      </c>
      <c r="P700" s="8">
        <f t="shared" si="115"/>
        <v>530.68965517241384</v>
      </c>
      <c r="Q700" t="s">
        <v>8316</v>
      </c>
      <c r="R700" t="s">
        <v>8318</v>
      </c>
      <c r="S700" s="10">
        <f t="shared" si="116"/>
        <v>41866.931076388886</v>
      </c>
      <c r="T700" s="10">
        <f t="shared" si="117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114"/>
        <v>0.824221076923077</v>
      </c>
      <c r="P701" s="8">
        <f t="shared" si="115"/>
        <v>120.39184269662923</v>
      </c>
      <c r="Q701" t="s">
        <v>8316</v>
      </c>
      <c r="R701" t="s">
        <v>8318</v>
      </c>
      <c r="S701" s="10">
        <f t="shared" si="116"/>
        <v>41563.485509259262</v>
      </c>
      <c r="T701" s="10">
        <f t="shared" si="117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114"/>
        <v>2.6866666666666667E-2</v>
      </c>
      <c r="P702" s="8">
        <f t="shared" si="115"/>
        <v>13</v>
      </c>
      <c r="Q702" t="s">
        <v>8316</v>
      </c>
      <c r="R702" t="s">
        <v>8318</v>
      </c>
      <c r="S702" s="10">
        <f t="shared" si="116"/>
        <v>42715.688437500001</v>
      </c>
      <c r="T702" s="10">
        <f t="shared" si="117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114"/>
        <v>0.26600000000000001</v>
      </c>
      <c r="P703" s="8">
        <f t="shared" si="115"/>
        <v>291.33333333333331</v>
      </c>
      <c r="Q703" t="s">
        <v>8316</v>
      </c>
      <c r="R703" t="s">
        <v>8318</v>
      </c>
      <c r="S703" s="10">
        <f t="shared" si="116"/>
        <v>41813.662962962961</v>
      </c>
      <c r="T703" s="10">
        <f t="shared" si="117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114"/>
        <v>0.30813400000000002</v>
      </c>
      <c r="P704" s="8">
        <f t="shared" si="115"/>
        <v>124.9191891891892</v>
      </c>
      <c r="Q704" t="s">
        <v>8316</v>
      </c>
      <c r="R704" t="s">
        <v>8318</v>
      </c>
      <c r="S704" s="10">
        <f t="shared" si="116"/>
        <v>42668.726701388892</v>
      </c>
      <c r="T704" s="10">
        <f t="shared" si="117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114"/>
        <v>5.5800000000000002E-2</v>
      </c>
      <c r="P705" s="8">
        <f t="shared" si="115"/>
        <v>119.57142857142857</v>
      </c>
      <c r="Q705" t="s">
        <v>8316</v>
      </c>
      <c r="R705" t="s">
        <v>8318</v>
      </c>
      <c r="S705" s="10">
        <f t="shared" si="116"/>
        <v>42711.950798611113</v>
      </c>
      <c r="T705" s="10">
        <f t="shared" si="117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114"/>
        <v>8.7454545454545458E-3</v>
      </c>
      <c r="P706" s="8">
        <f t="shared" si="115"/>
        <v>120.25</v>
      </c>
      <c r="Q706" t="s">
        <v>8316</v>
      </c>
      <c r="R706" t="s">
        <v>8318</v>
      </c>
      <c r="S706" s="10">
        <f t="shared" si="116"/>
        <v>42726.192916666667</v>
      </c>
      <c r="T706" s="10">
        <f t="shared" si="117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114"/>
        <v>9.7699999999999992E-3</v>
      </c>
      <c r="P707" s="8">
        <f t="shared" si="115"/>
        <v>195.4</v>
      </c>
      <c r="Q707" t="s">
        <v>8316</v>
      </c>
      <c r="R707" t="s">
        <v>8318</v>
      </c>
      <c r="S707" s="10">
        <f t="shared" si="116"/>
        <v>42726.491643518515</v>
      </c>
      <c r="T707" s="10">
        <f t="shared" si="117"/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ref="O708:O771" si="118">E708/D708</f>
        <v>0</v>
      </c>
      <c r="P708" s="8" t="e">
        <f t="shared" ref="P708:P771" si="119">E708/L708</f>
        <v>#DIV/0!</v>
      </c>
      <c r="Q708" t="s">
        <v>8316</v>
      </c>
      <c r="R708" t="s">
        <v>8318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118"/>
        <v>0.78927352941176465</v>
      </c>
      <c r="P709" s="8">
        <f t="shared" si="119"/>
        <v>117.69868421052631</v>
      </c>
      <c r="Q709" t="s">
        <v>8316</v>
      </c>
      <c r="R709" t="s">
        <v>8318</v>
      </c>
      <c r="S709" s="10">
        <f t="shared" ref="S709:S711" si="120">(((J709/60)/60)/24)+DATE(1970,1,1)</f>
        <v>42696.663506944446</v>
      </c>
      <c r="T709" s="10">
        <f t="shared" ref="T709:T711" si="121">(((I709/60)/60)/24)+DATE(1970,1,1)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118"/>
        <v>0.22092500000000001</v>
      </c>
      <c r="P710" s="8">
        <f t="shared" si="119"/>
        <v>23.948509485094849</v>
      </c>
      <c r="Q710" t="s">
        <v>8316</v>
      </c>
      <c r="R710" t="s">
        <v>8318</v>
      </c>
      <c r="S710" s="10">
        <f t="shared" si="120"/>
        <v>41835.581018518518</v>
      </c>
      <c r="T710" s="10">
        <f t="shared" si="12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118"/>
        <v>4.0666666666666663E-3</v>
      </c>
      <c r="P711" s="8">
        <f t="shared" si="119"/>
        <v>30.5</v>
      </c>
      <c r="Q711" t="s">
        <v>8316</v>
      </c>
      <c r="R711" t="s">
        <v>8318</v>
      </c>
      <c r="S711" s="10">
        <f t="shared" si="120"/>
        <v>41948.041192129633</v>
      </c>
      <c r="T711" s="10">
        <f t="shared" si="121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118"/>
        <v>0</v>
      </c>
      <c r="P712" s="8" t="e">
        <f t="shared" si="119"/>
        <v>#DIV/0!</v>
      </c>
      <c r="Q712" t="s">
        <v>8316</v>
      </c>
      <c r="R712" t="s">
        <v>8318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118"/>
        <v>0.33790999999999999</v>
      </c>
      <c r="P713" s="8">
        <f t="shared" si="119"/>
        <v>99.973372781065095</v>
      </c>
      <c r="Q713" t="s">
        <v>8316</v>
      </c>
      <c r="R713" t="s">
        <v>8318</v>
      </c>
      <c r="S713" s="10">
        <f t="shared" ref="S713:S761" si="122">(((J713/60)/60)/24)+DATE(1970,1,1)</f>
        <v>42678.459120370375</v>
      </c>
      <c r="T713" s="10">
        <f t="shared" ref="T713:T761" si="123">(((I713/60)/60)/24)+DATE(1970,1,1)</f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118"/>
        <v>2.1649484536082476E-3</v>
      </c>
      <c r="P714" s="8">
        <f t="shared" si="119"/>
        <v>26.25</v>
      </c>
      <c r="Q714" t="s">
        <v>8316</v>
      </c>
      <c r="R714" t="s">
        <v>8318</v>
      </c>
      <c r="S714" s="10">
        <f t="shared" si="122"/>
        <v>42384.680925925932</v>
      </c>
      <c r="T714" s="10">
        <f t="shared" si="123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118"/>
        <v>7.9600000000000001E-3</v>
      </c>
      <c r="P715" s="8">
        <f t="shared" si="119"/>
        <v>199</v>
      </c>
      <c r="Q715" t="s">
        <v>8316</v>
      </c>
      <c r="R715" t="s">
        <v>8318</v>
      </c>
      <c r="S715" s="10">
        <f t="shared" si="122"/>
        <v>42496.529305555552</v>
      </c>
      <c r="T715" s="10">
        <f t="shared" si="123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118"/>
        <v>0.14993333333333334</v>
      </c>
      <c r="P716" s="8">
        <f t="shared" si="119"/>
        <v>80.321428571428569</v>
      </c>
      <c r="Q716" t="s">
        <v>8316</v>
      </c>
      <c r="R716" t="s">
        <v>8318</v>
      </c>
      <c r="S716" s="10">
        <f t="shared" si="122"/>
        <v>42734.787986111114</v>
      </c>
      <c r="T716" s="10">
        <f t="shared" si="123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118"/>
        <v>5.0509090909090906E-2</v>
      </c>
      <c r="P717" s="8">
        <f t="shared" si="119"/>
        <v>115.75</v>
      </c>
      <c r="Q717" t="s">
        <v>8316</v>
      </c>
      <c r="R717" t="s">
        <v>8318</v>
      </c>
      <c r="S717" s="10">
        <f t="shared" si="122"/>
        <v>42273.090740740736</v>
      </c>
      <c r="T717" s="10">
        <f t="shared" si="123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118"/>
        <v>0.10214285714285715</v>
      </c>
      <c r="P718" s="8">
        <f t="shared" si="119"/>
        <v>44.6875</v>
      </c>
      <c r="Q718" t="s">
        <v>8316</v>
      </c>
      <c r="R718" t="s">
        <v>8318</v>
      </c>
      <c r="S718" s="10">
        <f t="shared" si="122"/>
        <v>41940.658645833333</v>
      </c>
      <c r="T718" s="10">
        <f t="shared" si="123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118"/>
        <v>3.0500000000000002E-3</v>
      </c>
      <c r="P719" s="8">
        <f t="shared" si="119"/>
        <v>76.25</v>
      </c>
      <c r="Q719" t="s">
        <v>8316</v>
      </c>
      <c r="R719" t="s">
        <v>8318</v>
      </c>
      <c r="S719" s="10">
        <f t="shared" si="122"/>
        <v>41857.854189814818</v>
      </c>
      <c r="T719" s="10">
        <f t="shared" si="123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118"/>
        <v>7.4999999999999997E-3</v>
      </c>
      <c r="P720" s="8">
        <f t="shared" si="119"/>
        <v>22.5</v>
      </c>
      <c r="Q720" t="s">
        <v>8316</v>
      </c>
      <c r="R720" t="s">
        <v>8318</v>
      </c>
      <c r="S720" s="10">
        <f t="shared" si="122"/>
        <v>42752.845451388886</v>
      </c>
      <c r="T720" s="10">
        <f t="shared" si="123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118"/>
        <v>1.2933333333333333E-2</v>
      </c>
      <c r="P721" s="8">
        <f t="shared" si="119"/>
        <v>19.399999999999999</v>
      </c>
      <c r="Q721" t="s">
        <v>8316</v>
      </c>
      <c r="R721" t="s">
        <v>8318</v>
      </c>
      <c r="S721" s="10">
        <f t="shared" si="122"/>
        <v>42409.040231481486</v>
      </c>
      <c r="T721" s="10">
        <f t="shared" si="123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118"/>
        <v>1.4394736842105262</v>
      </c>
      <c r="P722" s="8">
        <f t="shared" si="119"/>
        <v>66.707317073170728</v>
      </c>
      <c r="Q722" t="s">
        <v>8319</v>
      </c>
      <c r="R722" t="s">
        <v>8320</v>
      </c>
      <c r="S722" s="10">
        <f t="shared" si="122"/>
        <v>40909.649201388893</v>
      </c>
      <c r="T722" s="10">
        <f t="shared" si="123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118"/>
        <v>1.2210975609756098</v>
      </c>
      <c r="P723" s="8">
        <f t="shared" si="119"/>
        <v>84.142857142857139</v>
      </c>
      <c r="Q723" t="s">
        <v>8319</v>
      </c>
      <c r="R723" t="s">
        <v>8320</v>
      </c>
      <c r="S723" s="10">
        <f t="shared" si="122"/>
        <v>41807.571840277778</v>
      </c>
      <c r="T723" s="10">
        <f t="shared" si="123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118"/>
        <v>1.3202400000000001</v>
      </c>
      <c r="P724" s="8">
        <f t="shared" si="119"/>
        <v>215.72549019607843</v>
      </c>
      <c r="Q724" t="s">
        <v>8319</v>
      </c>
      <c r="R724" t="s">
        <v>8320</v>
      </c>
      <c r="S724" s="10">
        <f t="shared" si="122"/>
        <v>40977.805300925924</v>
      </c>
      <c r="T724" s="10">
        <f t="shared" si="123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118"/>
        <v>1.0938000000000001</v>
      </c>
      <c r="P725" s="8">
        <f t="shared" si="119"/>
        <v>54.69</v>
      </c>
      <c r="Q725" t="s">
        <v>8319</v>
      </c>
      <c r="R725" t="s">
        <v>8320</v>
      </c>
      <c r="S725" s="10">
        <f t="shared" si="122"/>
        <v>42184.816539351858</v>
      </c>
      <c r="T725" s="10">
        <f t="shared" si="123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118"/>
        <v>1.0547157142857144</v>
      </c>
      <c r="P726" s="8">
        <f t="shared" si="119"/>
        <v>51.62944055944056</v>
      </c>
      <c r="Q726" t="s">
        <v>8319</v>
      </c>
      <c r="R726" t="s">
        <v>8320</v>
      </c>
      <c r="S726" s="10">
        <f t="shared" si="122"/>
        <v>40694.638460648144</v>
      </c>
      <c r="T726" s="10">
        <f t="shared" si="123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118"/>
        <v>1.0035000000000001</v>
      </c>
      <c r="P727" s="8">
        <f t="shared" si="119"/>
        <v>143.35714285714286</v>
      </c>
      <c r="Q727" t="s">
        <v>8319</v>
      </c>
      <c r="R727" t="s">
        <v>8320</v>
      </c>
      <c r="S727" s="10">
        <f t="shared" si="122"/>
        <v>42321.626296296294</v>
      </c>
      <c r="T727" s="10">
        <f t="shared" si="123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118"/>
        <v>1.014</v>
      </c>
      <c r="P728" s="8">
        <f t="shared" si="119"/>
        <v>72.428571428571431</v>
      </c>
      <c r="Q728" t="s">
        <v>8319</v>
      </c>
      <c r="R728" t="s">
        <v>8320</v>
      </c>
      <c r="S728" s="10">
        <f t="shared" si="122"/>
        <v>41346.042673611111</v>
      </c>
      <c r="T728" s="10">
        <f t="shared" si="123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118"/>
        <v>1.5551428571428572</v>
      </c>
      <c r="P729" s="8">
        <f t="shared" si="119"/>
        <v>36.530201342281877</v>
      </c>
      <c r="Q729" t="s">
        <v>8319</v>
      </c>
      <c r="R729" t="s">
        <v>8320</v>
      </c>
      <c r="S729" s="10">
        <f t="shared" si="122"/>
        <v>41247.020243055551</v>
      </c>
      <c r="T729" s="10">
        <f t="shared" si="123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118"/>
        <v>1.05566</v>
      </c>
      <c r="P730" s="8">
        <f t="shared" si="119"/>
        <v>60.903461538461535</v>
      </c>
      <c r="Q730" t="s">
        <v>8319</v>
      </c>
      <c r="R730" t="s">
        <v>8320</v>
      </c>
      <c r="S730" s="10">
        <f t="shared" si="122"/>
        <v>40731.837465277778</v>
      </c>
      <c r="T730" s="10">
        <f t="shared" si="123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118"/>
        <v>1.3065</v>
      </c>
      <c r="P731" s="8">
        <f t="shared" si="119"/>
        <v>43.55</v>
      </c>
      <c r="Q731" t="s">
        <v>8319</v>
      </c>
      <c r="R731" t="s">
        <v>8320</v>
      </c>
      <c r="S731" s="10">
        <f t="shared" si="122"/>
        <v>41111.185891203706</v>
      </c>
      <c r="T731" s="10">
        <f t="shared" si="123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118"/>
        <v>1.3219000000000001</v>
      </c>
      <c r="P732" s="8">
        <f t="shared" si="119"/>
        <v>99.766037735849054</v>
      </c>
      <c r="Q732" t="s">
        <v>8319</v>
      </c>
      <c r="R732" t="s">
        <v>8320</v>
      </c>
      <c r="S732" s="10">
        <f t="shared" si="122"/>
        <v>40854.745266203703</v>
      </c>
      <c r="T732" s="10">
        <f t="shared" si="123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118"/>
        <v>1.26</v>
      </c>
      <c r="P733" s="8">
        <f t="shared" si="119"/>
        <v>88.732394366197184</v>
      </c>
      <c r="Q733" t="s">
        <v>8319</v>
      </c>
      <c r="R733" t="s">
        <v>8320</v>
      </c>
      <c r="S733" s="10">
        <f t="shared" si="122"/>
        <v>40879.795682870368</v>
      </c>
      <c r="T733" s="10">
        <f t="shared" si="123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118"/>
        <v>1.6</v>
      </c>
      <c r="P734" s="8">
        <f t="shared" si="119"/>
        <v>4.9230769230769234</v>
      </c>
      <c r="Q734" t="s">
        <v>8319</v>
      </c>
      <c r="R734" t="s">
        <v>8320</v>
      </c>
      <c r="S734" s="10">
        <f t="shared" si="122"/>
        <v>41486.424317129626</v>
      </c>
      <c r="T734" s="10">
        <f t="shared" si="123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118"/>
        <v>1.2048000000000001</v>
      </c>
      <c r="P735" s="8">
        <f t="shared" si="119"/>
        <v>17.822485207100591</v>
      </c>
      <c r="Q735" t="s">
        <v>8319</v>
      </c>
      <c r="R735" t="s">
        <v>8320</v>
      </c>
      <c r="S735" s="10">
        <f t="shared" si="122"/>
        <v>41598.420046296298</v>
      </c>
      <c r="T735" s="10">
        <f t="shared" si="123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118"/>
        <v>1.2552941176470589</v>
      </c>
      <c r="P736" s="8">
        <f t="shared" si="119"/>
        <v>187.19298245614036</v>
      </c>
      <c r="Q736" t="s">
        <v>8319</v>
      </c>
      <c r="R736" t="s">
        <v>8320</v>
      </c>
      <c r="S736" s="10">
        <f t="shared" si="122"/>
        <v>42102.164583333331</v>
      </c>
      <c r="T736" s="10">
        <f t="shared" si="123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118"/>
        <v>1.1440638297872341</v>
      </c>
      <c r="P737" s="8">
        <f t="shared" si="119"/>
        <v>234.80786026200875</v>
      </c>
      <c r="Q737" t="s">
        <v>8319</v>
      </c>
      <c r="R737" t="s">
        <v>8320</v>
      </c>
      <c r="S737" s="10">
        <f t="shared" si="122"/>
        <v>41946.029467592591</v>
      </c>
      <c r="T737" s="10">
        <f t="shared" si="123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118"/>
        <v>3.151388888888889</v>
      </c>
      <c r="P738" s="8">
        <f t="shared" si="119"/>
        <v>105.04629629629629</v>
      </c>
      <c r="Q738" t="s">
        <v>8319</v>
      </c>
      <c r="R738" t="s">
        <v>8320</v>
      </c>
      <c r="S738" s="10">
        <f t="shared" si="122"/>
        <v>41579.734259259261</v>
      </c>
      <c r="T738" s="10">
        <f t="shared" si="123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118"/>
        <v>1.224</v>
      </c>
      <c r="P739" s="8">
        <f t="shared" si="119"/>
        <v>56.666666666666664</v>
      </c>
      <c r="Q739" t="s">
        <v>8319</v>
      </c>
      <c r="R739" t="s">
        <v>8320</v>
      </c>
      <c r="S739" s="10">
        <f t="shared" si="122"/>
        <v>41667.275312500002</v>
      </c>
      <c r="T739" s="10">
        <f t="shared" si="123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118"/>
        <v>1.0673333333333332</v>
      </c>
      <c r="P740" s="8">
        <f t="shared" si="119"/>
        <v>39.048780487804876</v>
      </c>
      <c r="Q740" t="s">
        <v>8319</v>
      </c>
      <c r="R740" t="s">
        <v>8320</v>
      </c>
      <c r="S740" s="10">
        <f t="shared" si="122"/>
        <v>41943.604097222218</v>
      </c>
      <c r="T740" s="10">
        <f t="shared" si="123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118"/>
        <v>1.5833333333333333</v>
      </c>
      <c r="P741" s="8">
        <f t="shared" si="119"/>
        <v>68.345323741007192</v>
      </c>
      <c r="Q741" t="s">
        <v>8319</v>
      </c>
      <c r="R741" t="s">
        <v>8320</v>
      </c>
      <c r="S741" s="10">
        <f t="shared" si="122"/>
        <v>41829.502650462964</v>
      </c>
      <c r="T741" s="10">
        <f t="shared" si="123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118"/>
        <v>1.0740000000000001</v>
      </c>
      <c r="P742" s="8">
        <f t="shared" si="119"/>
        <v>169.57894736842104</v>
      </c>
      <c r="Q742" t="s">
        <v>8319</v>
      </c>
      <c r="R742" t="s">
        <v>8320</v>
      </c>
      <c r="S742" s="10">
        <f t="shared" si="122"/>
        <v>42162.146782407406</v>
      </c>
      <c r="T742" s="10">
        <f t="shared" si="123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118"/>
        <v>1.0226</v>
      </c>
      <c r="P743" s="8">
        <f t="shared" si="119"/>
        <v>141.42340425531913</v>
      </c>
      <c r="Q743" t="s">
        <v>8319</v>
      </c>
      <c r="R743" t="s">
        <v>8320</v>
      </c>
      <c r="S743" s="10">
        <f t="shared" si="122"/>
        <v>41401.648217592592</v>
      </c>
      <c r="T743" s="10">
        <f t="shared" si="123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118"/>
        <v>1.1071428571428572</v>
      </c>
      <c r="P744" s="8">
        <f t="shared" si="119"/>
        <v>67.391304347826093</v>
      </c>
      <c r="Q744" t="s">
        <v>8319</v>
      </c>
      <c r="R744" t="s">
        <v>8320</v>
      </c>
      <c r="S744" s="10">
        <f t="shared" si="122"/>
        <v>41689.917962962965</v>
      </c>
      <c r="T744" s="10">
        <f t="shared" si="123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118"/>
        <v>1.48</v>
      </c>
      <c r="P745" s="8">
        <f t="shared" si="119"/>
        <v>54.266666666666666</v>
      </c>
      <c r="Q745" t="s">
        <v>8319</v>
      </c>
      <c r="R745" t="s">
        <v>8320</v>
      </c>
      <c r="S745" s="10">
        <f t="shared" si="122"/>
        <v>40990.709317129629</v>
      </c>
      <c r="T745" s="10">
        <f t="shared" si="123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118"/>
        <v>1.0232000000000001</v>
      </c>
      <c r="P746" s="8">
        <f t="shared" si="119"/>
        <v>82.516129032258064</v>
      </c>
      <c r="Q746" t="s">
        <v>8319</v>
      </c>
      <c r="R746" t="s">
        <v>8320</v>
      </c>
      <c r="S746" s="10">
        <f t="shared" si="122"/>
        <v>41226.95721064815</v>
      </c>
      <c r="T746" s="10">
        <f t="shared" si="123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118"/>
        <v>1.7909909909909909</v>
      </c>
      <c r="P747" s="8">
        <f t="shared" si="119"/>
        <v>53.729729729729726</v>
      </c>
      <c r="Q747" t="s">
        <v>8319</v>
      </c>
      <c r="R747" t="s">
        <v>8320</v>
      </c>
      <c r="S747" s="10">
        <f t="shared" si="122"/>
        <v>41367.572280092594</v>
      </c>
      <c r="T747" s="10">
        <f t="shared" si="123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118"/>
        <v>1.1108135252761968</v>
      </c>
      <c r="P748" s="8">
        <f t="shared" si="119"/>
        <v>34.206185567010309</v>
      </c>
      <c r="Q748" t="s">
        <v>8319</v>
      </c>
      <c r="R748" t="s">
        <v>8320</v>
      </c>
      <c r="S748" s="10">
        <f t="shared" si="122"/>
        <v>41157.042928240742</v>
      </c>
      <c r="T748" s="10">
        <f t="shared" si="123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118"/>
        <v>1.0004285714285714</v>
      </c>
      <c r="P749" s="8">
        <f t="shared" si="119"/>
        <v>127.32727272727273</v>
      </c>
      <c r="Q749" t="s">
        <v>8319</v>
      </c>
      <c r="R749" t="s">
        <v>8320</v>
      </c>
      <c r="S749" s="10">
        <f t="shared" si="122"/>
        <v>41988.548831018517</v>
      </c>
      <c r="T749" s="10">
        <f t="shared" si="123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118"/>
        <v>1.0024999999999999</v>
      </c>
      <c r="P750" s="8">
        <f t="shared" si="119"/>
        <v>45.56818181818182</v>
      </c>
      <c r="Q750" t="s">
        <v>8319</v>
      </c>
      <c r="R750" t="s">
        <v>8320</v>
      </c>
      <c r="S750" s="10">
        <f t="shared" si="122"/>
        <v>41831.846828703703</v>
      </c>
      <c r="T750" s="10">
        <f t="shared" si="123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118"/>
        <v>1.0556000000000001</v>
      </c>
      <c r="P751" s="8">
        <f t="shared" si="119"/>
        <v>95.963636363636368</v>
      </c>
      <c r="Q751" t="s">
        <v>8319</v>
      </c>
      <c r="R751" t="s">
        <v>8320</v>
      </c>
      <c r="S751" s="10">
        <f t="shared" si="122"/>
        <v>42733.94131944445</v>
      </c>
      <c r="T751" s="10">
        <f t="shared" si="123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118"/>
        <v>1.0258775877587758</v>
      </c>
      <c r="P752" s="8">
        <f t="shared" si="119"/>
        <v>77.271186440677965</v>
      </c>
      <c r="Q752" t="s">
        <v>8319</v>
      </c>
      <c r="R752" t="s">
        <v>8320</v>
      </c>
      <c r="S752" s="10">
        <f t="shared" si="122"/>
        <v>41299.878148148149</v>
      </c>
      <c r="T752" s="10">
        <f t="shared" si="123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118"/>
        <v>1.1850000000000001</v>
      </c>
      <c r="P753" s="8">
        <f t="shared" si="119"/>
        <v>57.338709677419352</v>
      </c>
      <c r="Q753" t="s">
        <v>8319</v>
      </c>
      <c r="R753" t="s">
        <v>8320</v>
      </c>
      <c r="S753" s="10">
        <f t="shared" si="122"/>
        <v>40713.630497685182</v>
      </c>
      <c r="T753" s="10">
        <f t="shared" si="123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118"/>
        <v>1.117</v>
      </c>
      <c r="P754" s="8">
        <f t="shared" si="119"/>
        <v>53.19047619047619</v>
      </c>
      <c r="Q754" t="s">
        <v>8319</v>
      </c>
      <c r="R754" t="s">
        <v>8320</v>
      </c>
      <c r="S754" s="10">
        <f t="shared" si="122"/>
        <v>42639.421493055561</v>
      </c>
      <c r="T754" s="10">
        <f t="shared" si="123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118"/>
        <v>1.28</v>
      </c>
      <c r="P755" s="8">
        <f t="shared" si="119"/>
        <v>492.30769230769232</v>
      </c>
      <c r="Q755" t="s">
        <v>8319</v>
      </c>
      <c r="R755" t="s">
        <v>8320</v>
      </c>
      <c r="S755" s="10">
        <f t="shared" si="122"/>
        <v>42019.590173611112</v>
      </c>
      <c r="T755" s="10">
        <f t="shared" si="123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118"/>
        <v>1.0375000000000001</v>
      </c>
      <c r="P756" s="8">
        <f t="shared" si="119"/>
        <v>42.346938775510203</v>
      </c>
      <c r="Q756" t="s">
        <v>8319</v>
      </c>
      <c r="R756" t="s">
        <v>8320</v>
      </c>
      <c r="S756" s="10">
        <f t="shared" si="122"/>
        <v>41249.749085648145</v>
      </c>
      <c r="T756" s="10">
        <f t="shared" si="123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118"/>
        <v>1.0190760000000001</v>
      </c>
      <c r="P757" s="8">
        <f t="shared" si="119"/>
        <v>37.466029411764708</v>
      </c>
      <c r="Q757" t="s">
        <v>8319</v>
      </c>
      <c r="R757" t="s">
        <v>8320</v>
      </c>
      <c r="S757" s="10">
        <f t="shared" si="122"/>
        <v>41383.605057870373</v>
      </c>
      <c r="T757" s="10">
        <f t="shared" si="123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118"/>
        <v>1.177142857142857</v>
      </c>
      <c r="P758" s="8">
        <f t="shared" si="119"/>
        <v>37.454545454545453</v>
      </c>
      <c r="Q758" t="s">
        <v>8319</v>
      </c>
      <c r="R758" t="s">
        <v>8320</v>
      </c>
      <c r="S758" s="10">
        <f t="shared" si="122"/>
        <v>40590.766886574071</v>
      </c>
      <c r="T758" s="10">
        <f t="shared" si="123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118"/>
        <v>2.38</v>
      </c>
      <c r="P759" s="8">
        <f t="shared" si="119"/>
        <v>33.055555555555557</v>
      </c>
      <c r="Q759" t="s">
        <v>8319</v>
      </c>
      <c r="R759" t="s">
        <v>8320</v>
      </c>
      <c r="S759" s="10">
        <f t="shared" si="122"/>
        <v>41235.054560185185</v>
      </c>
      <c r="T759" s="10">
        <f t="shared" si="123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118"/>
        <v>1.02</v>
      </c>
      <c r="P760" s="8">
        <f t="shared" si="119"/>
        <v>134.21052631578948</v>
      </c>
      <c r="Q760" t="s">
        <v>8319</v>
      </c>
      <c r="R760" t="s">
        <v>8320</v>
      </c>
      <c r="S760" s="10">
        <f t="shared" si="122"/>
        <v>40429.836435185185</v>
      </c>
      <c r="T760" s="10">
        <f t="shared" si="123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118"/>
        <v>1.0192000000000001</v>
      </c>
      <c r="P761" s="8">
        <f t="shared" si="119"/>
        <v>51.474747474747474</v>
      </c>
      <c r="Q761" t="s">
        <v>8319</v>
      </c>
      <c r="R761" t="s">
        <v>8320</v>
      </c>
      <c r="S761" s="10">
        <f t="shared" si="122"/>
        <v>41789.330312500002</v>
      </c>
      <c r="T761" s="10">
        <f t="shared" si="123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118"/>
        <v>0</v>
      </c>
      <c r="P762" s="8" t="e">
        <f t="shared" si="119"/>
        <v>#DIV/0!</v>
      </c>
      <c r="Q762" t="s">
        <v>8319</v>
      </c>
      <c r="R762" t="s">
        <v>8321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118"/>
        <v>4.7E-2</v>
      </c>
      <c r="P763" s="8">
        <f t="shared" si="119"/>
        <v>39.166666666666664</v>
      </c>
      <c r="Q763" t="s">
        <v>8319</v>
      </c>
      <c r="R763" t="s">
        <v>8321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118"/>
        <v>0</v>
      </c>
      <c r="P764" s="8" t="e">
        <f t="shared" si="119"/>
        <v>#DIV/0!</v>
      </c>
      <c r="Q764" t="s">
        <v>8319</v>
      </c>
      <c r="R764" t="s">
        <v>8321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118"/>
        <v>1.1655011655011655E-3</v>
      </c>
      <c r="P765" s="8">
        <f t="shared" si="119"/>
        <v>5</v>
      </c>
      <c r="Q765" t="s">
        <v>8319</v>
      </c>
      <c r="R765" t="s">
        <v>8321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118"/>
        <v>0</v>
      </c>
      <c r="P766" s="8" t="e">
        <f t="shared" si="119"/>
        <v>#DIV/0!</v>
      </c>
      <c r="Q766" t="s">
        <v>8319</v>
      </c>
      <c r="R766" t="s">
        <v>8321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118"/>
        <v>0.36014285714285715</v>
      </c>
      <c r="P767" s="8">
        <f t="shared" si="119"/>
        <v>57.295454545454547</v>
      </c>
      <c r="Q767" t="s">
        <v>8319</v>
      </c>
      <c r="R767" t="s">
        <v>8321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118"/>
        <v>0</v>
      </c>
      <c r="P768" s="8" t="e">
        <f t="shared" si="119"/>
        <v>#DIV/0!</v>
      </c>
      <c r="Q768" t="s">
        <v>8319</v>
      </c>
      <c r="R768" t="s">
        <v>8321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118"/>
        <v>3.5400000000000001E-2</v>
      </c>
      <c r="P769" s="8">
        <f t="shared" si="119"/>
        <v>59</v>
      </c>
      <c r="Q769" t="s">
        <v>8319</v>
      </c>
      <c r="R769" t="s">
        <v>8321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118"/>
        <v>0</v>
      </c>
      <c r="P770" s="8" t="e">
        <f t="shared" si="119"/>
        <v>#DIV/0!</v>
      </c>
      <c r="Q770" t="s">
        <v>8319</v>
      </c>
      <c r="R770" t="s">
        <v>8321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118"/>
        <v>0.41399999999999998</v>
      </c>
      <c r="P771" s="8">
        <f t="shared" si="119"/>
        <v>31.846153846153847</v>
      </c>
      <c r="Q771" t="s">
        <v>8319</v>
      </c>
      <c r="R771" t="s">
        <v>8321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ref="O772:O835" si="124">E772/D772</f>
        <v>0</v>
      </c>
      <c r="P772" s="8" t="e">
        <f t="shared" ref="P772:P835" si="125">E772/L772</f>
        <v>#DIV/0!</v>
      </c>
      <c r="Q772" t="s">
        <v>8319</v>
      </c>
      <c r="R772" t="s">
        <v>8321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124"/>
        <v>2.631578947368421E-4</v>
      </c>
      <c r="P773" s="8">
        <f t="shared" si="125"/>
        <v>10</v>
      </c>
      <c r="Q773" t="s">
        <v>8319</v>
      </c>
      <c r="R773" t="s">
        <v>8321</v>
      </c>
      <c r="S773" s="10">
        <f t="shared" ref="S773:S836" si="126">(((J773/60)/60)/24)+DATE(1970,1,1)</f>
        <v>42349.824097222227</v>
      </c>
      <c r="T773" s="10">
        <f t="shared" ref="T773:T836" si="127">(((I773/60)/60)/24)+DATE(1970,1,1)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124"/>
        <v>3.3333333333333333E-2</v>
      </c>
      <c r="P774" s="8">
        <f t="shared" si="125"/>
        <v>50</v>
      </c>
      <c r="Q774" t="s">
        <v>8319</v>
      </c>
      <c r="R774" t="s">
        <v>8321</v>
      </c>
      <c r="S774" s="10">
        <f t="shared" si="126"/>
        <v>40068.056932870371</v>
      </c>
      <c r="T774" s="10">
        <f t="shared" si="12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124"/>
        <v>8.5129023676509714E-3</v>
      </c>
      <c r="P775" s="8">
        <f t="shared" si="125"/>
        <v>16</v>
      </c>
      <c r="Q775" t="s">
        <v>8319</v>
      </c>
      <c r="R775" t="s">
        <v>8321</v>
      </c>
      <c r="S775" s="10">
        <f t="shared" si="126"/>
        <v>42100.735937499994</v>
      </c>
      <c r="T775" s="10">
        <f t="shared" si="12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124"/>
        <v>0.70199999999999996</v>
      </c>
      <c r="P776" s="8">
        <f t="shared" si="125"/>
        <v>39</v>
      </c>
      <c r="Q776" t="s">
        <v>8319</v>
      </c>
      <c r="R776" t="s">
        <v>8321</v>
      </c>
      <c r="S776" s="10">
        <f t="shared" si="126"/>
        <v>41663.780300925922</v>
      </c>
      <c r="T776" s="10">
        <f t="shared" si="12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124"/>
        <v>1.7000000000000001E-2</v>
      </c>
      <c r="P777" s="8">
        <f t="shared" si="125"/>
        <v>34</v>
      </c>
      <c r="Q777" t="s">
        <v>8319</v>
      </c>
      <c r="R777" t="s">
        <v>8321</v>
      </c>
      <c r="S777" s="10">
        <f t="shared" si="126"/>
        <v>40863.060127314813</v>
      </c>
      <c r="T777" s="10">
        <f t="shared" si="12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124"/>
        <v>0.51400000000000001</v>
      </c>
      <c r="P778" s="8">
        <f t="shared" si="125"/>
        <v>63.122807017543863</v>
      </c>
      <c r="Q778" t="s">
        <v>8319</v>
      </c>
      <c r="R778" t="s">
        <v>8321</v>
      </c>
      <c r="S778" s="10">
        <f t="shared" si="126"/>
        <v>42250.685706018514</v>
      </c>
      <c r="T778" s="10">
        <f t="shared" si="12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124"/>
        <v>7.0000000000000001E-3</v>
      </c>
      <c r="P779" s="8">
        <f t="shared" si="125"/>
        <v>7</v>
      </c>
      <c r="Q779" t="s">
        <v>8319</v>
      </c>
      <c r="R779" t="s">
        <v>8321</v>
      </c>
      <c r="S779" s="10">
        <f t="shared" si="126"/>
        <v>41456.981215277774</v>
      </c>
      <c r="T779" s="10">
        <f t="shared" si="12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124"/>
        <v>4.0000000000000001E-3</v>
      </c>
      <c r="P780" s="8">
        <f t="shared" si="125"/>
        <v>2</v>
      </c>
      <c r="Q780" t="s">
        <v>8319</v>
      </c>
      <c r="R780" t="s">
        <v>8321</v>
      </c>
      <c r="S780" s="10">
        <f t="shared" si="126"/>
        <v>41729.702314814815</v>
      </c>
      <c r="T780" s="10">
        <f t="shared" si="12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124"/>
        <v>2.6666666666666668E-2</v>
      </c>
      <c r="P781" s="8">
        <f t="shared" si="125"/>
        <v>66.666666666666671</v>
      </c>
      <c r="Q781" t="s">
        <v>8319</v>
      </c>
      <c r="R781" t="s">
        <v>8321</v>
      </c>
      <c r="S781" s="10">
        <f t="shared" si="126"/>
        <v>40436.68408564815</v>
      </c>
      <c r="T781" s="10">
        <f t="shared" si="12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124"/>
        <v>1.04</v>
      </c>
      <c r="P782" s="8">
        <f t="shared" si="125"/>
        <v>38.518518518518519</v>
      </c>
      <c r="Q782" t="s">
        <v>8322</v>
      </c>
      <c r="R782" t="s">
        <v>8323</v>
      </c>
      <c r="S782" s="10">
        <f t="shared" si="126"/>
        <v>40636.673900462964</v>
      </c>
      <c r="T782" s="10">
        <f t="shared" si="12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124"/>
        <v>1.3315375</v>
      </c>
      <c r="P783" s="8">
        <f t="shared" si="125"/>
        <v>42.609200000000001</v>
      </c>
      <c r="Q783" t="s">
        <v>8322</v>
      </c>
      <c r="R783" t="s">
        <v>8323</v>
      </c>
      <c r="S783" s="10">
        <f t="shared" si="126"/>
        <v>41403.000856481485</v>
      </c>
      <c r="T783" s="10">
        <f t="shared" si="12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124"/>
        <v>1</v>
      </c>
      <c r="P784" s="8">
        <f t="shared" si="125"/>
        <v>50</v>
      </c>
      <c r="Q784" t="s">
        <v>8322</v>
      </c>
      <c r="R784" t="s">
        <v>8323</v>
      </c>
      <c r="S784" s="10">
        <f t="shared" si="126"/>
        <v>41116.758125</v>
      </c>
      <c r="T784" s="10">
        <f t="shared" si="12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124"/>
        <v>1.4813333333333334</v>
      </c>
      <c r="P785" s="8">
        <f t="shared" si="125"/>
        <v>63.485714285714288</v>
      </c>
      <c r="Q785" t="s">
        <v>8322</v>
      </c>
      <c r="R785" t="s">
        <v>8323</v>
      </c>
      <c r="S785" s="10">
        <f t="shared" si="126"/>
        <v>40987.773715277777</v>
      </c>
      <c r="T785" s="10">
        <f t="shared" si="12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124"/>
        <v>1.0249999999999999</v>
      </c>
      <c r="P786" s="8">
        <f t="shared" si="125"/>
        <v>102.5</v>
      </c>
      <c r="Q786" t="s">
        <v>8322</v>
      </c>
      <c r="R786" t="s">
        <v>8323</v>
      </c>
      <c r="S786" s="10">
        <f t="shared" si="126"/>
        <v>41675.149525462963</v>
      </c>
      <c r="T786" s="10">
        <f t="shared" si="12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124"/>
        <v>1.8062799999999999</v>
      </c>
      <c r="P787" s="8">
        <f t="shared" si="125"/>
        <v>31.142758620689655</v>
      </c>
      <c r="Q787" t="s">
        <v>8322</v>
      </c>
      <c r="R787" t="s">
        <v>8323</v>
      </c>
      <c r="S787" s="10">
        <f t="shared" si="126"/>
        <v>41303.593923611108</v>
      </c>
      <c r="T787" s="10">
        <f t="shared" si="12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124"/>
        <v>1.4279999999999999</v>
      </c>
      <c r="P788" s="8">
        <f t="shared" si="125"/>
        <v>162.27272727272728</v>
      </c>
      <c r="Q788" t="s">
        <v>8322</v>
      </c>
      <c r="R788" t="s">
        <v>8323</v>
      </c>
      <c r="S788" s="10">
        <f t="shared" si="126"/>
        <v>40983.055949074071</v>
      </c>
      <c r="T788" s="10">
        <f t="shared" si="12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124"/>
        <v>1.1416666666666666</v>
      </c>
      <c r="P789" s="8">
        <f t="shared" si="125"/>
        <v>80.588235294117652</v>
      </c>
      <c r="Q789" t="s">
        <v>8322</v>
      </c>
      <c r="R789" t="s">
        <v>8323</v>
      </c>
      <c r="S789" s="10">
        <f t="shared" si="126"/>
        <v>41549.627615740741</v>
      </c>
      <c r="T789" s="10">
        <f t="shared" si="12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124"/>
        <v>2.03505</v>
      </c>
      <c r="P790" s="8">
        <f t="shared" si="125"/>
        <v>59.85441176470588</v>
      </c>
      <c r="Q790" t="s">
        <v>8322</v>
      </c>
      <c r="R790" t="s">
        <v>8323</v>
      </c>
      <c r="S790" s="10">
        <f t="shared" si="126"/>
        <v>41059.006805555553</v>
      </c>
      <c r="T790" s="10">
        <f t="shared" si="12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124"/>
        <v>1.0941176470588236</v>
      </c>
      <c r="P791" s="8">
        <f t="shared" si="125"/>
        <v>132.85714285714286</v>
      </c>
      <c r="Q791" t="s">
        <v>8322</v>
      </c>
      <c r="R791" t="s">
        <v>8323</v>
      </c>
      <c r="S791" s="10">
        <f t="shared" si="126"/>
        <v>41277.186111111114</v>
      </c>
      <c r="T791" s="10">
        <f t="shared" si="12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124"/>
        <v>1.443746</v>
      </c>
      <c r="P792" s="8">
        <f t="shared" si="125"/>
        <v>92.547820512820508</v>
      </c>
      <c r="Q792" t="s">
        <v>8322</v>
      </c>
      <c r="R792" t="s">
        <v>8323</v>
      </c>
      <c r="S792" s="10">
        <f t="shared" si="126"/>
        <v>41276.047905092593</v>
      </c>
      <c r="T792" s="10">
        <f t="shared" si="12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124"/>
        <v>1.0386666666666666</v>
      </c>
      <c r="P793" s="8">
        <f t="shared" si="125"/>
        <v>60.859375</v>
      </c>
      <c r="Q793" t="s">
        <v>8322</v>
      </c>
      <c r="R793" t="s">
        <v>8323</v>
      </c>
      <c r="S793" s="10">
        <f t="shared" si="126"/>
        <v>41557.780624999999</v>
      </c>
      <c r="T793" s="10">
        <f t="shared" si="12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124"/>
        <v>1.0044440000000001</v>
      </c>
      <c r="P794" s="8">
        <f t="shared" si="125"/>
        <v>41.851833333333339</v>
      </c>
      <c r="Q794" t="s">
        <v>8322</v>
      </c>
      <c r="R794" t="s">
        <v>8323</v>
      </c>
      <c r="S794" s="10">
        <f t="shared" si="126"/>
        <v>41555.873645833337</v>
      </c>
      <c r="T794" s="10">
        <f t="shared" si="12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124"/>
        <v>1.0277927272727272</v>
      </c>
      <c r="P795" s="8">
        <f t="shared" si="125"/>
        <v>88.325937499999995</v>
      </c>
      <c r="Q795" t="s">
        <v>8322</v>
      </c>
      <c r="R795" t="s">
        <v>8323</v>
      </c>
      <c r="S795" s="10">
        <f t="shared" si="126"/>
        <v>41442.741249999999</v>
      </c>
      <c r="T795" s="10">
        <f t="shared" si="12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124"/>
        <v>1.0531250000000001</v>
      </c>
      <c r="P796" s="8">
        <f t="shared" si="125"/>
        <v>158.96226415094338</v>
      </c>
      <c r="Q796" t="s">
        <v>8322</v>
      </c>
      <c r="R796" t="s">
        <v>8323</v>
      </c>
      <c r="S796" s="10">
        <f t="shared" si="126"/>
        <v>40736.115011574075</v>
      </c>
      <c r="T796" s="10">
        <f t="shared" si="12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124"/>
        <v>1.1178571428571429</v>
      </c>
      <c r="P797" s="8">
        <f t="shared" si="125"/>
        <v>85.054347826086953</v>
      </c>
      <c r="Q797" t="s">
        <v>8322</v>
      </c>
      <c r="R797" t="s">
        <v>8323</v>
      </c>
      <c r="S797" s="10">
        <f t="shared" si="126"/>
        <v>40963.613032407404</v>
      </c>
      <c r="T797" s="10">
        <f t="shared" si="12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124"/>
        <v>1.0135000000000001</v>
      </c>
      <c r="P798" s="8">
        <f t="shared" si="125"/>
        <v>112.61111111111111</v>
      </c>
      <c r="Q798" t="s">
        <v>8322</v>
      </c>
      <c r="R798" t="s">
        <v>8323</v>
      </c>
      <c r="S798" s="10">
        <f t="shared" si="126"/>
        <v>41502.882928240739</v>
      </c>
      <c r="T798" s="10">
        <f t="shared" si="12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124"/>
        <v>1.0753333333333333</v>
      </c>
      <c r="P799" s="8">
        <f t="shared" si="125"/>
        <v>45.436619718309856</v>
      </c>
      <c r="Q799" t="s">
        <v>8322</v>
      </c>
      <c r="R799" t="s">
        <v>8323</v>
      </c>
      <c r="S799" s="10">
        <f t="shared" si="126"/>
        <v>40996.994074074071</v>
      </c>
      <c r="T799" s="10">
        <f t="shared" si="12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124"/>
        <v>1.1488571428571428</v>
      </c>
      <c r="P800" s="8">
        <f t="shared" si="125"/>
        <v>46.218390804597703</v>
      </c>
      <c r="Q800" t="s">
        <v>8322</v>
      </c>
      <c r="R800" t="s">
        <v>8323</v>
      </c>
      <c r="S800" s="10">
        <f t="shared" si="126"/>
        <v>41882.590127314819</v>
      </c>
      <c r="T800" s="10">
        <f t="shared" si="12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124"/>
        <v>1.0002</v>
      </c>
      <c r="P801" s="8">
        <f t="shared" si="125"/>
        <v>178.60714285714286</v>
      </c>
      <c r="Q801" t="s">
        <v>8322</v>
      </c>
      <c r="R801" t="s">
        <v>8323</v>
      </c>
      <c r="S801" s="10">
        <f t="shared" si="126"/>
        <v>40996.667199074072</v>
      </c>
      <c r="T801" s="10">
        <f t="shared" si="12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124"/>
        <v>1.5213333333333334</v>
      </c>
      <c r="P802" s="8">
        <f t="shared" si="125"/>
        <v>40.75</v>
      </c>
      <c r="Q802" t="s">
        <v>8322</v>
      </c>
      <c r="R802" t="s">
        <v>8323</v>
      </c>
      <c r="S802" s="10">
        <f t="shared" si="126"/>
        <v>41863.433495370373</v>
      </c>
      <c r="T802" s="10">
        <f t="shared" si="12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124"/>
        <v>1.1152149999999998</v>
      </c>
      <c r="P803" s="8">
        <f t="shared" si="125"/>
        <v>43.733921568627444</v>
      </c>
      <c r="Q803" t="s">
        <v>8322</v>
      </c>
      <c r="R803" t="s">
        <v>8323</v>
      </c>
      <c r="S803" s="10">
        <f t="shared" si="126"/>
        <v>40695.795370370368</v>
      </c>
      <c r="T803" s="10">
        <f t="shared" si="12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124"/>
        <v>1.0133333333333334</v>
      </c>
      <c r="P804" s="8">
        <f t="shared" si="125"/>
        <v>81.066666666666663</v>
      </c>
      <c r="Q804" t="s">
        <v>8322</v>
      </c>
      <c r="R804" t="s">
        <v>8323</v>
      </c>
      <c r="S804" s="10">
        <f t="shared" si="126"/>
        <v>41123.022268518522</v>
      </c>
      <c r="T804" s="10">
        <f t="shared" si="12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124"/>
        <v>1.232608695652174</v>
      </c>
      <c r="P805" s="8">
        <f t="shared" si="125"/>
        <v>74.60526315789474</v>
      </c>
      <c r="Q805" t="s">
        <v>8322</v>
      </c>
      <c r="R805" t="s">
        <v>8323</v>
      </c>
      <c r="S805" s="10">
        <f t="shared" si="126"/>
        <v>40665.949976851851</v>
      </c>
      <c r="T805" s="10">
        <f t="shared" si="12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124"/>
        <v>1</v>
      </c>
      <c r="P806" s="8">
        <f t="shared" si="125"/>
        <v>305.55555555555554</v>
      </c>
      <c r="Q806" t="s">
        <v>8322</v>
      </c>
      <c r="R806" t="s">
        <v>8323</v>
      </c>
      <c r="S806" s="10">
        <f t="shared" si="126"/>
        <v>40730.105625000004</v>
      </c>
      <c r="T806" s="10">
        <f t="shared" si="12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124"/>
        <v>1.05</v>
      </c>
      <c r="P807" s="8">
        <f t="shared" si="125"/>
        <v>58.333333333333336</v>
      </c>
      <c r="Q807" t="s">
        <v>8322</v>
      </c>
      <c r="R807" t="s">
        <v>8323</v>
      </c>
      <c r="S807" s="10">
        <f t="shared" si="126"/>
        <v>40690.823055555556</v>
      </c>
      <c r="T807" s="10">
        <f t="shared" si="12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124"/>
        <v>1.0443750000000001</v>
      </c>
      <c r="P808" s="8">
        <f t="shared" si="125"/>
        <v>117.67605633802818</v>
      </c>
      <c r="Q808" t="s">
        <v>8322</v>
      </c>
      <c r="R808" t="s">
        <v>8323</v>
      </c>
      <c r="S808" s="10">
        <f t="shared" si="126"/>
        <v>40763.691423611112</v>
      </c>
      <c r="T808" s="10">
        <f t="shared" si="12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124"/>
        <v>1.05125</v>
      </c>
      <c r="P809" s="8">
        <f t="shared" si="125"/>
        <v>73.771929824561397</v>
      </c>
      <c r="Q809" t="s">
        <v>8322</v>
      </c>
      <c r="R809" t="s">
        <v>8323</v>
      </c>
      <c r="S809" s="10">
        <f t="shared" si="126"/>
        <v>42759.628599537042</v>
      </c>
      <c r="T809" s="10">
        <f t="shared" si="12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124"/>
        <v>1</v>
      </c>
      <c r="P810" s="8">
        <f t="shared" si="125"/>
        <v>104.65116279069767</v>
      </c>
      <c r="Q810" t="s">
        <v>8322</v>
      </c>
      <c r="R810" t="s">
        <v>8323</v>
      </c>
      <c r="S810" s="10">
        <f t="shared" si="126"/>
        <v>41962.100532407407</v>
      </c>
      <c r="T810" s="10">
        <f t="shared" si="12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124"/>
        <v>1.03775</v>
      </c>
      <c r="P811" s="8">
        <f t="shared" si="125"/>
        <v>79.82692307692308</v>
      </c>
      <c r="Q811" t="s">
        <v>8322</v>
      </c>
      <c r="R811" t="s">
        <v>8323</v>
      </c>
      <c r="S811" s="10">
        <f t="shared" si="126"/>
        <v>41628.833680555559</v>
      </c>
      <c r="T811" s="10">
        <f t="shared" si="12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124"/>
        <v>1.05</v>
      </c>
      <c r="P812" s="8">
        <f t="shared" si="125"/>
        <v>58.333333333333336</v>
      </c>
      <c r="Q812" t="s">
        <v>8322</v>
      </c>
      <c r="R812" t="s">
        <v>8323</v>
      </c>
      <c r="S812" s="10">
        <f t="shared" si="126"/>
        <v>41123.056273148148</v>
      </c>
      <c r="T812" s="10">
        <f t="shared" si="12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124"/>
        <v>1.04</v>
      </c>
      <c r="P813" s="8">
        <f t="shared" si="125"/>
        <v>86.666666666666671</v>
      </c>
      <c r="Q813" t="s">
        <v>8322</v>
      </c>
      <c r="R813" t="s">
        <v>8323</v>
      </c>
      <c r="S813" s="10">
        <f t="shared" si="126"/>
        <v>41443.643541666665</v>
      </c>
      <c r="T813" s="10">
        <f t="shared" si="12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124"/>
        <v>1.5183333333333333</v>
      </c>
      <c r="P814" s="8">
        <f t="shared" si="125"/>
        <v>27.606060606060606</v>
      </c>
      <c r="Q814" t="s">
        <v>8322</v>
      </c>
      <c r="R814" t="s">
        <v>8323</v>
      </c>
      <c r="S814" s="10">
        <f t="shared" si="126"/>
        <v>41282.017962962964</v>
      </c>
      <c r="T814" s="10">
        <f t="shared" si="12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124"/>
        <v>1.59996</v>
      </c>
      <c r="P815" s="8">
        <f t="shared" si="125"/>
        <v>24.999375000000001</v>
      </c>
      <c r="Q815" t="s">
        <v>8322</v>
      </c>
      <c r="R815" t="s">
        <v>8323</v>
      </c>
      <c r="S815" s="10">
        <f t="shared" si="126"/>
        <v>41080.960243055553</v>
      </c>
      <c r="T815" s="10">
        <f t="shared" si="12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124"/>
        <v>1.2729999999999999</v>
      </c>
      <c r="P816" s="8">
        <f t="shared" si="125"/>
        <v>45.464285714285715</v>
      </c>
      <c r="Q816" t="s">
        <v>8322</v>
      </c>
      <c r="R816" t="s">
        <v>8323</v>
      </c>
      <c r="S816" s="10">
        <f t="shared" si="126"/>
        <v>40679.743067129632</v>
      </c>
      <c r="T816" s="10">
        <f t="shared" si="12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124"/>
        <v>1.07</v>
      </c>
      <c r="P817" s="8">
        <f t="shared" si="125"/>
        <v>99.534883720930239</v>
      </c>
      <c r="Q817" t="s">
        <v>8322</v>
      </c>
      <c r="R817" t="s">
        <v>8323</v>
      </c>
      <c r="S817" s="10">
        <f t="shared" si="126"/>
        <v>41914.917858796296</v>
      </c>
      <c r="T817" s="10">
        <f t="shared" si="12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124"/>
        <v>1.1512214285714286</v>
      </c>
      <c r="P818" s="8">
        <f t="shared" si="125"/>
        <v>39.31</v>
      </c>
      <c r="Q818" t="s">
        <v>8322</v>
      </c>
      <c r="R818" t="s">
        <v>8323</v>
      </c>
      <c r="S818" s="10">
        <f t="shared" si="126"/>
        <v>41341.870868055557</v>
      </c>
      <c r="T818" s="10">
        <f t="shared" si="12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124"/>
        <v>1.3711066666666665</v>
      </c>
      <c r="P819" s="8">
        <f t="shared" si="125"/>
        <v>89.419999999999987</v>
      </c>
      <c r="Q819" t="s">
        <v>8322</v>
      </c>
      <c r="R819" t="s">
        <v>8323</v>
      </c>
      <c r="S819" s="10">
        <f t="shared" si="126"/>
        <v>40925.599664351852</v>
      </c>
      <c r="T819" s="10">
        <f t="shared" si="12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124"/>
        <v>1.5571428571428572</v>
      </c>
      <c r="P820" s="8">
        <f t="shared" si="125"/>
        <v>28.684210526315791</v>
      </c>
      <c r="Q820" t="s">
        <v>8322</v>
      </c>
      <c r="R820" t="s">
        <v>8323</v>
      </c>
      <c r="S820" s="10">
        <f t="shared" si="126"/>
        <v>41120.882881944446</v>
      </c>
      <c r="T820" s="10">
        <f t="shared" si="12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124"/>
        <v>1.0874999999999999</v>
      </c>
      <c r="P821" s="8">
        <f t="shared" si="125"/>
        <v>31.071428571428573</v>
      </c>
      <c r="Q821" t="s">
        <v>8322</v>
      </c>
      <c r="R821" t="s">
        <v>8323</v>
      </c>
      <c r="S821" s="10">
        <f t="shared" si="126"/>
        <v>41619.998310185183</v>
      </c>
      <c r="T821" s="10">
        <f t="shared" si="12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124"/>
        <v>1.3405</v>
      </c>
      <c r="P822" s="8">
        <f t="shared" si="125"/>
        <v>70.55263157894737</v>
      </c>
      <c r="Q822" t="s">
        <v>8322</v>
      </c>
      <c r="R822" t="s">
        <v>8323</v>
      </c>
      <c r="S822" s="10">
        <f t="shared" si="126"/>
        <v>41768.841921296298</v>
      </c>
      <c r="T822" s="10">
        <f t="shared" si="12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124"/>
        <v>1</v>
      </c>
      <c r="P823" s="8">
        <f t="shared" si="125"/>
        <v>224.12820512820514</v>
      </c>
      <c r="Q823" t="s">
        <v>8322</v>
      </c>
      <c r="R823" t="s">
        <v>8323</v>
      </c>
      <c r="S823" s="10">
        <f t="shared" si="126"/>
        <v>42093.922048611115</v>
      </c>
      <c r="T823" s="10">
        <f t="shared" si="12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124"/>
        <v>1.1916666666666667</v>
      </c>
      <c r="P824" s="8">
        <f t="shared" si="125"/>
        <v>51.811594202898547</v>
      </c>
      <c r="Q824" t="s">
        <v>8322</v>
      </c>
      <c r="R824" t="s">
        <v>8323</v>
      </c>
      <c r="S824" s="10">
        <f t="shared" si="126"/>
        <v>41157.947337962964</v>
      </c>
      <c r="T824" s="10">
        <f t="shared" si="12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124"/>
        <v>1.7949999999999999</v>
      </c>
      <c r="P825" s="8">
        <f t="shared" si="125"/>
        <v>43.515151515151516</v>
      </c>
      <c r="Q825" t="s">
        <v>8322</v>
      </c>
      <c r="R825" t="s">
        <v>8323</v>
      </c>
      <c r="S825" s="10">
        <f t="shared" si="126"/>
        <v>42055.972824074073</v>
      </c>
      <c r="T825" s="10">
        <f t="shared" si="12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124"/>
        <v>1.3438124999999999</v>
      </c>
      <c r="P826" s="8">
        <f t="shared" si="125"/>
        <v>39.816666666666663</v>
      </c>
      <c r="Q826" t="s">
        <v>8322</v>
      </c>
      <c r="R826" t="s">
        <v>8323</v>
      </c>
      <c r="S826" s="10">
        <f t="shared" si="126"/>
        <v>40250.242106481484</v>
      </c>
      <c r="T826" s="10">
        <f t="shared" si="12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124"/>
        <v>1.0043200000000001</v>
      </c>
      <c r="P827" s="8">
        <f t="shared" si="125"/>
        <v>126.8080808080808</v>
      </c>
      <c r="Q827" t="s">
        <v>8322</v>
      </c>
      <c r="R827" t="s">
        <v>8323</v>
      </c>
      <c r="S827" s="10">
        <f t="shared" si="126"/>
        <v>41186.306527777779</v>
      </c>
      <c r="T827" s="10">
        <f t="shared" si="12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124"/>
        <v>1.0145454545454546</v>
      </c>
      <c r="P828" s="8">
        <f t="shared" si="125"/>
        <v>113.87755102040816</v>
      </c>
      <c r="Q828" t="s">
        <v>8322</v>
      </c>
      <c r="R828" t="s">
        <v>8323</v>
      </c>
      <c r="S828" s="10">
        <f t="shared" si="126"/>
        <v>40973.038541666669</v>
      </c>
      <c r="T828" s="10">
        <f t="shared" si="12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124"/>
        <v>1.0333333333333334</v>
      </c>
      <c r="P829" s="8">
        <f t="shared" si="125"/>
        <v>28.181818181818183</v>
      </c>
      <c r="Q829" t="s">
        <v>8322</v>
      </c>
      <c r="R829" t="s">
        <v>8323</v>
      </c>
      <c r="S829" s="10">
        <f t="shared" si="126"/>
        <v>40927.473460648151</v>
      </c>
      <c r="T829" s="10">
        <f t="shared" si="12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124"/>
        <v>1.07</v>
      </c>
      <c r="P830" s="8">
        <f t="shared" si="125"/>
        <v>36.60526315789474</v>
      </c>
      <c r="Q830" t="s">
        <v>8322</v>
      </c>
      <c r="R830" t="s">
        <v>8323</v>
      </c>
      <c r="S830" s="10">
        <f t="shared" si="126"/>
        <v>41073.050717592596</v>
      </c>
      <c r="T830" s="10">
        <f t="shared" si="12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124"/>
        <v>1.04</v>
      </c>
      <c r="P831" s="8">
        <f t="shared" si="125"/>
        <v>32.5</v>
      </c>
      <c r="Q831" t="s">
        <v>8322</v>
      </c>
      <c r="R831" t="s">
        <v>8323</v>
      </c>
      <c r="S831" s="10">
        <f t="shared" si="126"/>
        <v>42504.801388888889</v>
      </c>
      <c r="T831" s="10">
        <f t="shared" si="12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124"/>
        <v>1.0783333333333334</v>
      </c>
      <c r="P832" s="8">
        <f t="shared" si="125"/>
        <v>60.65625</v>
      </c>
      <c r="Q832" t="s">
        <v>8322</v>
      </c>
      <c r="R832" t="s">
        <v>8323</v>
      </c>
      <c r="S832" s="10">
        <f t="shared" si="126"/>
        <v>41325.525752314818</v>
      </c>
      <c r="T832" s="10">
        <f t="shared" si="12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124"/>
        <v>2.3333333333333335</v>
      </c>
      <c r="P833" s="8">
        <f t="shared" si="125"/>
        <v>175</v>
      </c>
      <c r="Q833" t="s">
        <v>8322</v>
      </c>
      <c r="R833" t="s">
        <v>8323</v>
      </c>
      <c r="S833" s="10">
        <f t="shared" si="126"/>
        <v>40996.646921296298</v>
      </c>
      <c r="T833" s="10">
        <f t="shared" si="12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124"/>
        <v>1.0060706666666666</v>
      </c>
      <c r="P834" s="8">
        <f t="shared" si="125"/>
        <v>97.993896103896105</v>
      </c>
      <c r="Q834" t="s">
        <v>8322</v>
      </c>
      <c r="R834" t="s">
        <v>8323</v>
      </c>
      <c r="S834" s="10">
        <f t="shared" si="126"/>
        <v>40869.675173611111</v>
      </c>
      <c r="T834" s="10">
        <f t="shared" si="12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124"/>
        <v>1.0166666666666666</v>
      </c>
      <c r="P835" s="8">
        <f t="shared" si="125"/>
        <v>148.78048780487805</v>
      </c>
      <c r="Q835" t="s">
        <v>8322</v>
      </c>
      <c r="R835" t="s">
        <v>8323</v>
      </c>
      <c r="S835" s="10">
        <f t="shared" si="126"/>
        <v>41718.878182870372</v>
      </c>
      <c r="T835" s="10">
        <f t="shared" si="127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ref="O836:O899" si="128">E836/D836</f>
        <v>1.3101818181818181</v>
      </c>
      <c r="P836" s="8">
        <f t="shared" ref="P836:P899" si="129">E836/L836</f>
        <v>96.08</v>
      </c>
      <c r="Q836" t="s">
        <v>8322</v>
      </c>
      <c r="R836" t="s">
        <v>8323</v>
      </c>
      <c r="S836" s="10">
        <f t="shared" si="126"/>
        <v>41422.822824074072</v>
      </c>
      <c r="T836" s="10">
        <f t="shared" si="127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128"/>
        <v>1.1725000000000001</v>
      </c>
      <c r="P837" s="8">
        <f t="shared" si="129"/>
        <v>58.625</v>
      </c>
      <c r="Q837" t="s">
        <v>8322</v>
      </c>
      <c r="R837" t="s">
        <v>8323</v>
      </c>
      <c r="S837" s="10">
        <f t="shared" ref="S837:S876" si="130">(((J837/60)/60)/24)+DATE(1970,1,1)</f>
        <v>41005.45784722222</v>
      </c>
      <c r="T837" s="10">
        <f t="shared" ref="T837:T876" si="131">(((I837/60)/60)/24)+DATE(1970,1,1)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128"/>
        <v>1.009304</v>
      </c>
      <c r="P838" s="8">
        <f t="shared" si="129"/>
        <v>109.70695652173914</v>
      </c>
      <c r="Q838" t="s">
        <v>8322</v>
      </c>
      <c r="R838" t="s">
        <v>8323</v>
      </c>
      <c r="S838" s="10">
        <f t="shared" si="130"/>
        <v>41524.056921296295</v>
      </c>
      <c r="T838" s="10">
        <f t="shared" si="131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128"/>
        <v>1.218</v>
      </c>
      <c r="P839" s="8">
        <f t="shared" si="129"/>
        <v>49.112903225806448</v>
      </c>
      <c r="Q839" t="s">
        <v>8322</v>
      </c>
      <c r="R839" t="s">
        <v>8323</v>
      </c>
      <c r="S839" s="10">
        <f t="shared" si="130"/>
        <v>41730.998402777775</v>
      </c>
      <c r="T839" s="10">
        <f t="shared" si="131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128"/>
        <v>1.454</v>
      </c>
      <c r="P840" s="8">
        <f t="shared" si="129"/>
        <v>47.672131147540981</v>
      </c>
      <c r="Q840" t="s">
        <v>8322</v>
      </c>
      <c r="R840" t="s">
        <v>8323</v>
      </c>
      <c r="S840" s="10">
        <f t="shared" si="130"/>
        <v>40895.897974537038</v>
      </c>
      <c r="T840" s="10">
        <f t="shared" si="131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128"/>
        <v>1.166166</v>
      </c>
      <c r="P841" s="8">
        <f t="shared" si="129"/>
        <v>60.737812499999997</v>
      </c>
      <c r="Q841" t="s">
        <v>8322</v>
      </c>
      <c r="R841" t="s">
        <v>8323</v>
      </c>
      <c r="S841" s="10">
        <f t="shared" si="130"/>
        <v>41144.763379629629</v>
      </c>
      <c r="T841" s="10">
        <f t="shared" si="131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128"/>
        <v>1.2041660000000001</v>
      </c>
      <c r="P842" s="8">
        <f t="shared" si="129"/>
        <v>63.37715789473684</v>
      </c>
      <c r="Q842" t="s">
        <v>8322</v>
      </c>
      <c r="R842" t="s">
        <v>8324</v>
      </c>
      <c r="S842" s="10">
        <f t="shared" si="130"/>
        <v>42607.226701388892</v>
      </c>
      <c r="T842" s="10">
        <f t="shared" si="131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128"/>
        <v>1.0132000000000001</v>
      </c>
      <c r="P843" s="8">
        <f t="shared" si="129"/>
        <v>53.893617021276597</v>
      </c>
      <c r="Q843" t="s">
        <v>8322</v>
      </c>
      <c r="R843" t="s">
        <v>8324</v>
      </c>
      <c r="S843" s="10">
        <f t="shared" si="130"/>
        <v>41923.838692129626</v>
      </c>
      <c r="T843" s="10">
        <f t="shared" si="131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128"/>
        <v>1.0431999999999999</v>
      </c>
      <c r="P844" s="8">
        <f t="shared" si="129"/>
        <v>66.871794871794876</v>
      </c>
      <c r="Q844" t="s">
        <v>8322</v>
      </c>
      <c r="R844" t="s">
        <v>8324</v>
      </c>
      <c r="S844" s="10">
        <f t="shared" si="130"/>
        <v>41526.592395833337</v>
      </c>
      <c r="T844" s="10">
        <f t="shared" si="131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128"/>
        <v>2.6713333333333331</v>
      </c>
      <c r="P845" s="8">
        <f t="shared" si="129"/>
        <v>63.102362204724407</v>
      </c>
      <c r="Q845" t="s">
        <v>8322</v>
      </c>
      <c r="R845" t="s">
        <v>8324</v>
      </c>
      <c r="S845" s="10">
        <f t="shared" si="130"/>
        <v>42695.257870370369</v>
      </c>
      <c r="T845" s="10">
        <f t="shared" si="131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128"/>
        <v>1.9413333333333334</v>
      </c>
      <c r="P846" s="8">
        <f t="shared" si="129"/>
        <v>36.628930817610062</v>
      </c>
      <c r="Q846" t="s">
        <v>8322</v>
      </c>
      <c r="R846" t="s">
        <v>8324</v>
      </c>
      <c r="S846" s="10">
        <f t="shared" si="130"/>
        <v>41905.684629629628</v>
      </c>
      <c r="T846" s="10">
        <f t="shared" si="131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128"/>
        <v>1.203802</v>
      </c>
      <c r="P847" s="8">
        <f t="shared" si="129"/>
        <v>34.005706214689269</v>
      </c>
      <c r="Q847" t="s">
        <v>8322</v>
      </c>
      <c r="R847" t="s">
        <v>8324</v>
      </c>
      <c r="S847" s="10">
        <f t="shared" si="130"/>
        <v>42578.205972222218</v>
      </c>
      <c r="T847" s="10">
        <f t="shared" si="131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128"/>
        <v>1.2200090909090908</v>
      </c>
      <c r="P848" s="8">
        <f t="shared" si="129"/>
        <v>28.553404255319148</v>
      </c>
      <c r="Q848" t="s">
        <v>8322</v>
      </c>
      <c r="R848" t="s">
        <v>8324</v>
      </c>
      <c r="S848" s="10">
        <f t="shared" si="130"/>
        <v>41694.391840277778</v>
      </c>
      <c r="T848" s="10">
        <f t="shared" si="131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128"/>
        <v>1</v>
      </c>
      <c r="P849" s="8">
        <f t="shared" si="129"/>
        <v>10</v>
      </c>
      <c r="Q849" t="s">
        <v>8322</v>
      </c>
      <c r="R849" t="s">
        <v>8324</v>
      </c>
      <c r="S849" s="10">
        <f t="shared" si="130"/>
        <v>42165.79833333334</v>
      </c>
      <c r="T849" s="10">
        <f t="shared" si="131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128"/>
        <v>1</v>
      </c>
      <c r="P850" s="8">
        <f t="shared" si="129"/>
        <v>18.75</v>
      </c>
      <c r="Q850" t="s">
        <v>8322</v>
      </c>
      <c r="R850" t="s">
        <v>8324</v>
      </c>
      <c r="S850" s="10">
        <f t="shared" si="130"/>
        <v>42078.792048611111</v>
      </c>
      <c r="T850" s="10">
        <f t="shared" si="131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128"/>
        <v>1.1990000000000001</v>
      </c>
      <c r="P851" s="8">
        <f t="shared" si="129"/>
        <v>41.704347826086959</v>
      </c>
      <c r="Q851" t="s">
        <v>8322</v>
      </c>
      <c r="R851" t="s">
        <v>8324</v>
      </c>
      <c r="S851" s="10">
        <f t="shared" si="130"/>
        <v>42051.148888888885</v>
      </c>
      <c r="T851" s="10">
        <f t="shared" si="131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128"/>
        <v>1.55175</v>
      </c>
      <c r="P852" s="8">
        <f t="shared" si="129"/>
        <v>46.669172932330824</v>
      </c>
      <c r="Q852" t="s">
        <v>8322</v>
      </c>
      <c r="R852" t="s">
        <v>8324</v>
      </c>
      <c r="S852" s="10">
        <f t="shared" si="130"/>
        <v>42452.827743055561</v>
      </c>
      <c r="T852" s="10">
        <f t="shared" si="131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128"/>
        <v>1.3045</v>
      </c>
      <c r="P853" s="8">
        <f t="shared" si="129"/>
        <v>37.271428571428572</v>
      </c>
      <c r="Q853" t="s">
        <v>8322</v>
      </c>
      <c r="R853" t="s">
        <v>8324</v>
      </c>
      <c r="S853" s="10">
        <f t="shared" si="130"/>
        <v>42522.880243055552</v>
      </c>
      <c r="T853" s="10">
        <f t="shared" si="131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128"/>
        <v>1.0497142857142858</v>
      </c>
      <c r="P854" s="8">
        <f t="shared" si="129"/>
        <v>59.258064516129032</v>
      </c>
      <c r="Q854" t="s">
        <v>8322</v>
      </c>
      <c r="R854" t="s">
        <v>8324</v>
      </c>
      <c r="S854" s="10">
        <f t="shared" si="130"/>
        <v>42656.805497685185</v>
      </c>
      <c r="T854" s="10">
        <f t="shared" si="131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128"/>
        <v>1</v>
      </c>
      <c r="P855" s="8">
        <f t="shared" si="129"/>
        <v>30</v>
      </c>
      <c r="Q855" t="s">
        <v>8322</v>
      </c>
      <c r="R855" t="s">
        <v>8324</v>
      </c>
      <c r="S855" s="10">
        <f t="shared" si="130"/>
        <v>42021.832280092596</v>
      </c>
      <c r="T855" s="10">
        <f t="shared" si="131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128"/>
        <v>1.1822050359712231</v>
      </c>
      <c r="P856" s="8">
        <f t="shared" si="129"/>
        <v>65.8623246492986</v>
      </c>
      <c r="Q856" t="s">
        <v>8322</v>
      </c>
      <c r="R856" t="s">
        <v>8324</v>
      </c>
      <c r="S856" s="10">
        <f t="shared" si="130"/>
        <v>42702.212337962963</v>
      </c>
      <c r="T856" s="10">
        <f t="shared" si="131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128"/>
        <v>1.0344827586206897</v>
      </c>
      <c r="P857" s="8">
        <f t="shared" si="129"/>
        <v>31.914893617021278</v>
      </c>
      <c r="Q857" t="s">
        <v>8322</v>
      </c>
      <c r="R857" t="s">
        <v>8324</v>
      </c>
      <c r="S857" s="10">
        <f t="shared" si="130"/>
        <v>42545.125196759262</v>
      </c>
      <c r="T857" s="10">
        <f t="shared" si="131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128"/>
        <v>2.1800000000000002</v>
      </c>
      <c r="P858" s="8">
        <f t="shared" si="129"/>
        <v>19.464285714285715</v>
      </c>
      <c r="Q858" t="s">
        <v>8322</v>
      </c>
      <c r="R858" t="s">
        <v>8324</v>
      </c>
      <c r="S858" s="10">
        <f t="shared" si="130"/>
        <v>42609.311990740738</v>
      </c>
      <c r="T858" s="10">
        <f t="shared" si="131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128"/>
        <v>1</v>
      </c>
      <c r="P859" s="8">
        <f t="shared" si="129"/>
        <v>50</v>
      </c>
      <c r="Q859" t="s">
        <v>8322</v>
      </c>
      <c r="R859" t="s">
        <v>8324</v>
      </c>
      <c r="S859" s="10">
        <f t="shared" si="130"/>
        <v>42291.581377314811</v>
      </c>
      <c r="T859" s="10">
        <f t="shared" si="131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128"/>
        <v>1.4400583333333332</v>
      </c>
      <c r="P860" s="8">
        <f t="shared" si="129"/>
        <v>22.737763157894737</v>
      </c>
      <c r="Q860" t="s">
        <v>8322</v>
      </c>
      <c r="R860" t="s">
        <v>8324</v>
      </c>
      <c r="S860" s="10">
        <f t="shared" si="130"/>
        <v>42079.745578703703</v>
      </c>
      <c r="T860" s="10">
        <f t="shared" si="131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128"/>
        <v>1.0467500000000001</v>
      </c>
      <c r="P861" s="8">
        <f t="shared" si="129"/>
        <v>42.724489795918366</v>
      </c>
      <c r="Q861" t="s">
        <v>8322</v>
      </c>
      <c r="R861" t="s">
        <v>8324</v>
      </c>
      <c r="S861" s="10">
        <f t="shared" si="130"/>
        <v>42128.820231481484</v>
      </c>
      <c r="T861" s="10">
        <f t="shared" si="131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128"/>
        <v>0.18142857142857144</v>
      </c>
      <c r="P862" s="8">
        <f t="shared" si="129"/>
        <v>52.916666666666664</v>
      </c>
      <c r="Q862" t="s">
        <v>8322</v>
      </c>
      <c r="R862" t="s">
        <v>8325</v>
      </c>
      <c r="S862" s="10">
        <f t="shared" si="130"/>
        <v>41570.482789351852</v>
      </c>
      <c r="T862" s="10">
        <f t="shared" si="131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128"/>
        <v>2.2444444444444444E-2</v>
      </c>
      <c r="P863" s="8">
        <f t="shared" si="129"/>
        <v>50.5</v>
      </c>
      <c r="Q863" t="s">
        <v>8322</v>
      </c>
      <c r="R863" t="s">
        <v>8325</v>
      </c>
      <c r="S863" s="10">
        <f t="shared" si="130"/>
        <v>42599.965324074074</v>
      </c>
      <c r="T863" s="10">
        <f t="shared" si="131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128"/>
        <v>3.3999999999999998E-3</v>
      </c>
      <c r="P864" s="8">
        <f t="shared" si="129"/>
        <v>42.5</v>
      </c>
      <c r="Q864" t="s">
        <v>8322</v>
      </c>
      <c r="R864" t="s">
        <v>8325</v>
      </c>
      <c r="S864" s="10">
        <f t="shared" si="130"/>
        <v>41559.5549537037</v>
      </c>
      <c r="T864" s="10">
        <f t="shared" si="131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128"/>
        <v>4.4999999999999998E-2</v>
      </c>
      <c r="P865" s="8">
        <f t="shared" si="129"/>
        <v>18</v>
      </c>
      <c r="Q865" t="s">
        <v>8322</v>
      </c>
      <c r="R865" t="s">
        <v>8325</v>
      </c>
      <c r="S865" s="10">
        <f t="shared" si="130"/>
        <v>40921.117662037039</v>
      </c>
      <c r="T865" s="10">
        <f t="shared" si="131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128"/>
        <v>0.41538461538461541</v>
      </c>
      <c r="P866" s="8">
        <f t="shared" si="129"/>
        <v>34.177215189873415</v>
      </c>
      <c r="Q866" t="s">
        <v>8322</v>
      </c>
      <c r="R866" t="s">
        <v>8325</v>
      </c>
      <c r="S866" s="10">
        <f t="shared" si="130"/>
        <v>41541.106921296298</v>
      </c>
      <c r="T866" s="10">
        <f t="shared" si="131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128"/>
        <v>2.0454545454545454E-2</v>
      </c>
      <c r="P867" s="8">
        <f t="shared" si="129"/>
        <v>22.5</v>
      </c>
      <c r="Q867" t="s">
        <v>8322</v>
      </c>
      <c r="R867" t="s">
        <v>8325</v>
      </c>
      <c r="S867" s="10">
        <f t="shared" si="130"/>
        <v>41230.77311342593</v>
      </c>
      <c r="T867" s="10">
        <f t="shared" si="131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128"/>
        <v>0.18285714285714286</v>
      </c>
      <c r="P868" s="8">
        <f t="shared" si="129"/>
        <v>58.18181818181818</v>
      </c>
      <c r="Q868" t="s">
        <v>8322</v>
      </c>
      <c r="R868" t="s">
        <v>8325</v>
      </c>
      <c r="S868" s="10">
        <f t="shared" si="130"/>
        <v>42025.637939814813</v>
      </c>
      <c r="T868" s="10">
        <f t="shared" si="131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128"/>
        <v>0.2402</v>
      </c>
      <c r="P869" s="8">
        <f t="shared" si="129"/>
        <v>109.18181818181819</v>
      </c>
      <c r="Q869" t="s">
        <v>8322</v>
      </c>
      <c r="R869" t="s">
        <v>8325</v>
      </c>
      <c r="S869" s="10">
        <f t="shared" si="130"/>
        <v>40088.105393518519</v>
      </c>
      <c r="T869" s="10">
        <f t="shared" si="131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128"/>
        <v>1.1111111111111111E-3</v>
      </c>
      <c r="P870" s="8">
        <f t="shared" si="129"/>
        <v>50</v>
      </c>
      <c r="Q870" t="s">
        <v>8322</v>
      </c>
      <c r="R870" t="s">
        <v>8325</v>
      </c>
      <c r="S870" s="10">
        <f t="shared" si="130"/>
        <v>41616.027754629627</v>
      </c>
      <c r="T870" s="10">
        <f t="shared" si="131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128"/>
        <v>0.11818181818181818</v>
      </c>
      <c r="P871" s="8">
        <f t="shared" si="129"/>
        <v>346.66666666666669</v>
      </c>
      <c r="Q871" t="s">
        <v>8322</v>
      </c>
      <c r="R871" t="s">
        <v>8325</v>
      </c>
      <c r="S871" s="10">
        <f t="shared" si="130"/>
        <v>41342.845567129632</v>
      </c>
      <c r="T871" s="10">
        <f t="shared" si="131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128"/>
        <v>3.0999999999999999E-3</v>
      </c>
      <c r="P872" s="8">
        <f t="shared" si="129"/>
        <v>12.4</v>
      </c>
      <c r="Q872" t="s">
        <v>8322</v>
      </c>
      <c r="R872" t="s">
        <v>8325</v>
      </c>
      <c r="S872" s="10">
        <f t="shared" si="130"/>
        <v>41488.022256944445</v>
      </c>
      <c r="T872" s="10">
        <f t="shared" si="131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128"/>
        <v>5.4166666666666669E-2</v>
      </c>
      <c r="P873" s="8">
        <f t="shared" si="129"/>
        <v>27.083333333333332</v>
      </c>
      <c r="Q873" t="s">
        <v>8322</v>
      </c>
      <c r="R873" t="s">
        <v>8325</v>
      </c>
      <c r="S873" s="10">
        <f t="shared" si="130"/>
        <v>41577.561284722222</v>
      </c>
      <c r="T873" s="10">
        <f t="shared" si="131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128"/>
        <v>8.1250000000000003E-3</v>
      </c>
      <c r="P874" s="8">
        <f t="shared" si="129"/>
        <v>32.5</v>
      </c>
      <c r="Q874" t="s">
        <v>8322</v>
      </c>
      <c r="R874" t="s">
        <v>8325</v>
      </c>
      <c r="S874" s="10">
        <f t="shared" si="130"/>
        <v>40567.825543981482</v>
      </c>
      <c r="T874" s="10">
        <f t="shared" si="131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128"/>
        <v>1.2857142857142857E-2</v>
      </c>
      <c r="P875" s="8">
        <f t="shared" si="129"/>
        <v>9</v>
      </c>
      <c r="Q875" t="s">
        <v>8322</v>
      </c>
      <c r="R875" t="s">
        <v>8325</v>
      </c>
      <c r="S875" s="10">
        <f t="shared" si="130"/>
        <v>41184.167129629634</v>
      </c>
      <c r="T875" s="10">
        <f t="shared" si="131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128"/>
        <v>0.24333333333333335</v>
      </c>
      <c r="P876" s="8">
        <f t="shared" si="129"/>
        <v>34.761904761904759</v>
      </c>
      <c r="Q876" t="s">
        <v>8322</v>
      </c>
      <c r="R876" t="s">
        <v>8325</v>
      </c>
      <c r="S876" s="10">
        <f t="shared" si="130"/>
        <v>41368.583726851852</v>
      </c>
      <c r="T876" s="10">
        <f t="shared" si="131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128"/>
        <v>0</v>
      </c>
      <c r="P877" s="8" t="e">
        <f t="shared" si="129"/>
        <v>#DIV/0!</v>
      </c>
      <c r="Q877" t="s">
        <v>8322</v>
      </c>
      <c r="R877" t="s">
        <v>8325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128"/>
        <v>0.40799492385786801</v>
      </c>
      <c r="P878" s="8">
        <f t="shared" si="129"/>
        <v>28.577777777777779</v>
      </c>
      <c r="Q878" t="s">
        <v>8322</v>
      </c>
      <c r="R878" t="s">
        <v>8325</v>
      </c>
      <c r="S878" s="10">
        <f t="shared" ref="S878:S888" si="132">(((J878/60)/60)/24)+DATE(1970,1,1)</f>
        <v>41276.496840277774</v>
      </c>
      <c r="T878" s="10">
        <f t="shared" ref="T878:T888" si="133">(((I878/60)/60)/24)+DATE(1970,1,1)</f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128"/>
        <v>0.67549999999999999</v>
      </c>
      <c r="P879" s="8">
        <f t="shared" si="129"/>
        <v>46.586206896551722</v>
      </c>
      <c r="Q879" t="s">
        <v>8322</v>
      </c>
      <c r="R879" t="s">
        <v>8325</v>
      </c>
      <c r="S879" s="10">
        <f t="shared" si="132"/>
        <v>41597.788888888892</v>
      </c>
      <c r="T879" s="10">
        <f t="shared" si="13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128"/>
        <v>1.2999999999999999E-2</v>
      </c>
      <c r="P880" s="8">
        <f t="shared" si="129"/>
        <v>32.5</v>
      </c>
      <c r="Q880" t="s">
        <v>8322</v>
      </c>
      <c r="R880" t="s">
        <v>8325</v>
      </c>
      <c r="S880" s="10">
        <f t="shared" si="132"/>
        <v>40505.232916666668</v>
      </c>
      <c r="T880" s="10">
        <f t="shared" si="13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128"/>
        <v>0.30666666666666664</v>
      </c>
      <c r="P881" s="8">
        <f t="shared" si="129"/>
        <v>21.466666666666665</v>
      </c>
      <c r="Q881" t="s">
        <v>8322</v>
      </c>
      <c r="R881" t="s">
        <v>8325</v>
      </c>
      <c r="S881" s="10">
        <f t="shared" si="132"/>
        <v>41037.829918981479</v>
      </c>
      <c r="T881" s="10">
        <f t="shared" si="13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128"/>
        <v>2.9894179894179893E-2</v>
      </c>
      <c r="P882" s="8">
        <f t="shared" si="129"/>
        <v>14.125</v>
      </c>
      <c r="Q882" t="s">
        <v>8322</v>
      </c>
      <c r="R882" t="s">
        <v>8326</v>
      </c>
      <c r="S882" s="10">
        <f t="shared" si="132"/>
        <v>41179.32104166667</v>
      </c>
      <c r="T882" s="10">
        <f t="shared" si="13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128"/>
        <v>8.0000000000000002E-3</v>
      </c>
      <c r="P883" s="8">
        <f t="shared" si="129"/>
        <v>30</v>
      </c>
      <c r="Q883" t="s">
        <v>8322</v>
      </c>
      <c r="R883" t="s">
        <v>8326</v>
      </c>
      <c r="S883" s="10">
        <f t="shared" si="132"/>
        <v>40877.25099537037</v>
      </c>
      <c r="T883" s="10">
        <f t="shared" si="13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128"/>
        <v>0.20133333333333334</v>
      </c>
      <c r="P884" s="8">
        <f t="shared" si="129"/>
        <v>21.571428571428573</v>
      </c>
      <c r="Q884" t="s">
        <v>8322</v>
      </c>
      <c r="R884" t="s">
        <v>8326</v>
      </c>
      <c r="S884" s="10">
        <f t="shared" si="132"/>
        <v>40759.860532407409</v>
      </c>
      <c r="T884" s="10">
        <f t="shared" si="13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128"/>
        <v>0.4002</v>
      </c>
      <c r="P885" s="8">
        <f t="shared" si="129"/>
        <v>83.375</v>
      </c>
      <c r="Q885" t="s">
        <v>8322</v>
      </c>
      <c r="R885" t="s">
        <v>8326</v>
      </c>
      <c r="S885" s="10">
        <f t="shared" si="132"/>
        <v>42371.935590277775</v>
      </c>
      <c r="T885" s="10">
        <f t="shared" si="13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128"/>
        <v>0.01</v>
      </c>
      <c r="P886" s="8">
        <f t="shared" si="129"/>
        <v>10</v>
      </c>
      <c r="Q886" t="s">
        <v>8322</v>
      </c>
      <c r="R886" t="s">
        <v>8326</v>
      </c>
      <c r="S886" s="10">
        <f t="shared" si="132"/>
        <v>40981.802615740737</v>
      </c>
      <c r="T886" s="10">
        <f t="shared" si="13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128"/>
        <v>0.75</v>
      </c>
      <c r="P887" s="8">
        <f t="shared" si="129"/>
        <v>35.714285714285715</v>
      </c>
      <c r="Q887" t="s">
        <v>8322</v>
      </c>
      <c r="R887" t="s">
        <v>8326</v>
      </c>
      <c r="S887" s="10">
        <f t="shared" si="132"/>
        <v>42713.941099537042</v>
      </c>
      <c r="T887" s="10">
        <f t="shared" si="13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128"/>
        <v>0.41</v>
      </c>
      <c r="P888" s="8">
        <f t="shared" si="129"/>
        <v>29.285714285714285</v>
      </c>
      <c r="Q888" t="s">
        <v>8322</v>
      </c>
      <c r="R888" t="s">
        <v>8326</v>
      </c>
      <c r="S888" s="10">
        <f t="shared" si="132"/>
        <v>42603.870520833334</v>
      </c>
      <c r="T888" s="10">
        <f t="shared" si="133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128"/>
        <v>0</v>
      </c>
      <c r="P889" s="8" t="e">
        <f t="shared" si="129"/>
        <v>#DIV/0!</v>
      </c>
      <c r="Q889" t="s">
        <v>8322</v>
      </c>
      <c r="R889" t="s">
        <v>8326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128"/>
        <v>7.1999999999999995E-2</v>
      </c>
      <c r="P890" s="8">
        <f t="shared" si="129"/>
        <v>18</v>
      </c>
      <c r="Q890" t="s">
        <v>8322</v>
      </c>
      <c r="R890" t="s">
        <v>8326</v>
      </c>
      <c r="S890" s="10">
        <f t="shared" ref="S890:S898" si="134">(((J890/60)/60)/24)+DATE(1970,1,1)</f>
        <v>40751.753298611111</v>
      </c>
      <c r="T890" s="10">
        <f t="shared" ref="T890:T898" si="135">(((I890/60)/60)/24)+DATE(1970,1,1)</f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128"/>
        <v>9.4412800000000005E-2</v>
      </c>
      <c r="P891" s="8">
        <f t="shared" si="129"/>
        <v>73.760000000000005</v>
      </c>
      <c r="Q891" t="s">
        <v>8322</v>
      </c>
      <c r="R891" t="s">
        <v>8326</v>
      </c>
      <c r="S891" s="10">
        <f t="shared" si="134"/>
        <v>41887.784062500003</v>
      </c>
      <c r="T891" s="10">
        <f t="shared" si="13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128"/>
        <v>4.1666666666666664E-2</v>
      </c>
      <c r="P892" s="8">
        <f t="shared" si="129"/>
        <v>31.25</v>
      </c>
      <c r="Q892" t="s">
        <v>8322</v>
      </c>
      <c r="R892" t="s">
        <v>8326</v>
      </c>
      <c r="S892" s="10">
        <f t="shared" si="134"/>
        <v>41569.698831018519</v>
      </c>
      <c r="T892" s="10">
        <f t="shared" si="13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128"/>
        <v>3.2500000000000001E-2</v>
      </c>
      <c r="P893" s="8">
        <f t="shared" si="129"/>
        <v>28.888888888888889</v>
      </c>
      <c r="Q893" t="s">
        <v>8322</v>
      </c>
      <c r="R893" t="s">
        <v>8326</v>
      </c>
      <c r="S893" s="10">
        <f t="shared" si="134"/>
        <v>41842.031597222223</v>
      </c>
      <c r="T893" s="10">
        <f t="shared" si="13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128"/>
        <v>0.40749999999999997</v>
      </c>
      <c r="P894" s="8">
        <f t="shared" si="129"/>
        <v>143.8235294117647</v>
      </c>
      <c r="Q894" t="s">
        <v>8322</v>
      </c>
      <c r="R894" t="s">
        <v>8326</v>
      </c>
      <c r="S894" s="10">
        <f t="shared" si="134"/>
        <v>40304.20003472222</v>
      </c>
      <c r="T894" s="10">
        <f t="shared" si="13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128"/>
        <v>0.1</v>
      </c>
      <c r="P895" s="8">
        <f t="shared" si="129"/>
        <v>40</v>
      </c>
      <c r="Q895" t="s">
        <v>8322</v>
      </c>
      <c r="R895" t="s">
        <v>8326</v>
      </c>
      <c r="S895" s="10">
        <f t="shared" si="134"/>
        <v>42065.897719907407</v>
      </c>
      <c r="T895" s="10">
        <f t="shared" si="13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128"/>
        <v>0.39169999999999999</v>
      </c>
      <c r="P896" s="8">
        <f t="shared" si="129"/>
        <v>147.81132075471697</v>
      </c>
      <c r="Q896" t="s">
        <v>8322</v>
      </c>
      <c r="R896" t="s">
        <v>8326</v>
      </c>
      <c r="S896" s="10">
        <f t="shared" si="134"/>
        <v>42496.981597222228</v>
      </c>
      <c r="T896" s="10">
        <f t="shared" si="13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128"/>
        <v>2.4375000000000001E-2</v>
      </c>
      <c r="P897" s="8">
        <f t="shared" si="129"/>
        <v>27.857142857142858</v>
      </c>
      <c r="Q897" t="s">
        <v>8322</v>
      </c>
      <c r="R897" t="s">
        <v>8326</v>
      </c>
      <c r="S897" s="10">
        <f t="shared" si="134"/>
        <v>40431.127650462964</v>
      </c>
      <c r="T897" s="10">
        <f t="shared" si="13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128"/>
        <v>0.4</v>
      </c>
      <c r="P898" s="8">
        <f t="shared" si="129"/>
        <v>44.444444444444443</v>
      </c>
      <c r="Q898" t="s">
        <v>8322</v>
      </c>
      <c r="R898" t="s">
        <v>8326</v>
      </c>
      <c r="S898" s="10">
        <f t="shared" si="134"/>
        <v>42218.872986111113</v>
      </c>
      <c r="T898" s="10">
        <f t="shared" si="13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128"/>
        <v>0</v>
      </c>
      <c r="P899" s="8" t="e">
        <f t="shared" si="129"/>
        <v>#DIV/0!</v>
      </c>
      <c r="Q899" t="s">
        <v>8322</v>
      </c>
      <c r="R899" t="s">
        <v>8326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ref="O900:O963" si="136">E900/D900</f>
        <v>2.8000000000000001E-2</v>
      </c>
      <c r="P900" s="8">
        <f t="shared" ref="P900:P963" si="137">E900/L900</f>
        <v>35</v>
      </c>
      <c r="Q900" t="s">
        <v>8322</v>
      </c>
      <c r="R900" t="s">
        <v>8326</v>
      </c>
      <c r="S900" s="10">
        <f t="shared" ref="S900:S902" si="138">(((J900/60)/60)/24)+DATE(1970,1,1)</f>
        <v>40878.758217592593</v>
      </c>
      <c r="T900" s="10">
        <f t="shared" ref="T900:T902" si="139">(((I900/60)/60)/24)+DATE(1970,1,1)</f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136"/>
        <v>0.37333333333333335</v>
      </c>
      <c r="P901" s="8">
        <f t="shared" si="137"/>
        <v>35</v>
      </c>
      <c r="Q901" t="s">
        <v>8322</v>
      </c>
      <c r="R901" t="s">
        <v>8326</v>
      </c>
      <c r="S901" s="10">
        <f t="shared" si="138"/>
        <v>40646.099097222221</v>
      </c>
      <c r="T901" s="10">
        <f t="shared" si="13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136"/>
        <v>4.1999999999999997E-3</v>
      </c>
      <c r="P902" s="8">
        <f t="shared" si="137"/>
        <v>10.5</v>
      </c>
      <c r="Q902" t="s">
        <v>8322</v>
      </c>
      <c r="R902" t="s">
        <v>8325</v>
      </c>
      <c r="S902" s="10">
        <f t="shared" si="138"/>
        <v>42429.84956018519</v>
      </c>
      <c r="T902" s="10">
        <f t="shared" si="13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136"/>
        <v>0</v>
      </c>
      <c r="P903" s="8" t="e">
        <f t="shared" si="137"/>
        <v>#DIV/0!</v>
      </c>
      <c r="Q903" t="s">
        <v>8322</v>
      </c>
      <c r="R903" t="s">
        <v>8325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136"/>
        <v>3.0000000000000001E-3</v>
      </c>
      <c r="P904" s="8">
        <f t="shared" si="137"/>
        <v>30</v>
      </c>
      <c r="Q904" t="s">
        <v>8322</v>
      </c>
      <c r="R904" t="s">
        <v>8325</v>
      </c>
      <c r="S904" s="10">
        <f t="shared" ref="S904:S907" si="140">(((J904/60)/60)/24)+DATE(1970,1,1)</f>
        <v>41829.965532407405</v>
      </c>
      <c r="T904" s="10">
        <f t="shared" ref="T904:T907" si="141">(((I904/60)/60)/24)+DATE(1970,1,1)</f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136"/>
        <v>3.2000000000000001E-2</v>
      </c>
      <c r="P905" s="8">
        <f t="shared" si="137"/>
        <v>40</v>
      </c>
      <c r="Q905" t="s">
        <v>8322</v>
      </c>
      <c r="R905" t="s">
        <v>8325</v>
      </c>
      <c r="S905" s="10">
        <f t="shared" si="140"/>
        <v>41149.796064814815</v>
      </c>
      <c r="T905" s="10">
        <f t="shared" si="141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136"/>
        <v>3.0200000000000001E-3</v>
      </c>
      <c r="P906" s="8">
        <f t="shared" si="137"/>
        <v>50.333333333333336</v>
      </c>
      <c r="Q906" t="s">
        <v>8322</v>
      </c>
      <c r="R906" t="s">
        <v>8325</v>
      </c>
      <c r="S906" s="10">
        <f t="shared" si="140"/>
        <v>42342.080289351856</v>
      </c>
      <c r="T906" s="10">
        <f t="shared" si="141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136"/>
        <v>3.0153846153846153E-2</v>
      </c>
      <c r="P907" s="8">
        <f t="shared" si="137"/>
        <v>32.666666666666664</v>
      </c>
      <c r="Q907" t="s">
        <v>8322</v>
      </c>
      <c r="R907" t="s">
        <v>8325</v>
      </c>
      <c r="S907" s="10">
        <f t="shared" si="140"/>
        <v>40507.239884259259</v>
      </c>
      <c r="T907" s="10">
        <f t="shared" si="141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136"/>
        <v>0</v>
      </c>
      <c r="P908" s="8" t="e">
        <f t="shared" si="137"/>
        <v>#DIV/0!</v>
      </c>
      <c r="Q908" t="s">
        <v>8322</v>
      </c>
      <c r="R908" t="s">
        <v>8325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136"/>
        <v>0</v>
      </c>
      <c r="P909" s="8" t="e">
        <f t="shared" si="137"/>
        <v>#DIV/0!</v>
      </c>
      <c r="Q909" t="s">
        <v>8322</v>
      </c>
      <c r="R909" t="s">
        <v>8325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136"/>
        <v>0</v>
      </c>
      <c r="P910" s="8" t="e">
        <f t="shared" si="137"/>
        <v>#DIV/0!</v>
      </c>
      <c r="Q910" t="s">
        <v>8322</v>
      </c>
      <c r="R910" t="s">
        <v>8325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136"/>
        <v>3.2500000000000001E-2</v>
      </c>
      <c r="P911" s="8">
        <f t="shared" si="137"/>
        <v>65</v>
      </c>
      <c r="Q911" t="s">
        <v>8322</v>
      </c>
      <c r="R911" t="s">
        <v>8325</v>
      </c>
      <c r="S911" s="10">
        <f t="shared" ref="S911:S912" si="142">(((J911/60)/60)/24)+DATE(1970,1,1)</f>
        <v>41081.69027777778</v>
      </c>
      <c r="T911" s="10">
        <f t="shared" ref="T911:T912" si="143">(((I911/60)/60)/24)+DATE(1970,1,1)</f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136"/>
        <v>0.22363636363636363</v>
      </c>
      <c r="P912" s="8">
        <f t="shared" si="137"/>
        <v>24.6</v>
      </c>
      <c r="Q912" t="s">
        <v>8322</v>
      </c>
      <c r="R912" t="s">
        <v>8325</v>
      </c>
      <c r="S912" s="10">
        <f t="shared" si="142"/>
        <v>42737.545358796298</v>
      </c>
      <c r="T912" s="10">
        <f t="shared" si="143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136"/>
        <v>0</v>
      </c>
      <c r="P913" s="8" t="e">
        <f t="shared" si="137"/>
        <v>#DIV/0!</v>
      </c>
      <c r="Q913" t="s">
        <v>8322</v>
      </c>
      <c r="R913" t="s">
        <v>8325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136"/>
        <v>8.5714285714285719E-3</v>
      </c>
      <c r="P914" s="8">
        <f t="shared" si="137"/>
        <v>15</v>
      </c>
      <c r="Q914" t="s">
        <v>8322</v>
      </c>
      <c r="R914" t="s">
        <v>8325</v>
      </c>
      <c r="S914" s="10">
        <f t="shared" ref="S914:S915" si="144">(((J914/60)/60)/24)+DATE(1970,1,1)</f>
        <v>41194.109340277777</v>
      </c>
      <c r="T914" s="10">
        <f t="shared" ref="T914:T915" si="145">(((I914/60)/60)/24)+DATE(1970,1,1)</f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136"/>
        <v>6.6066666666666662E-2</v>
      </c>
      <c r="P915" s="8">
        <f t="shared" si="137"/>
        <v>82.583333333333329</v>
      </c>
      <c r="Q915" t="s">
        <v>8322</v>
      </c>
      <c r="R915" t="s">
        <v>8325</v>
      </c>
      <c r="S915" s="10">
        <f t="shared" si="144"/>
        <v>41004.139108796298</v>
      </c>
      <c r="T915" s="10">
        <f t="shared" si="145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136"/>
        <v>0</v>
      </c>
      <c r="P916" s="8" t="e">
        <f t="shared" si="137"/>
        <v>#DIV/0!</v>
      </c>
      <c r="Q916" t="s">
        <v>8322</v>
      </c>
      <c r="R916" t="s">
        <v>8325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136"/>
        <v>5.7692307692307696E-2</v>
      </c>
      <c r="P917" s="8">
        <f t="shared" si="137"/>
        <v>41.666666666666664</v>
      </c>
      <c r="Q917" t="s">
        <v>8322</v>
      </c>
      <c r="R917" t="s">
        <v>8325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136"/>
        <v>0</v>
      </c>
      <c r="P918" s="8" t="e">
        <f t="shared" si="137"/>
        <v>#DIV/0!</v>
      </c>
      <c r="Q918" t="s">
        <v>8322</v>
      </c>
      <c r="R918" t="s">
        <v>8325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136"/>
        <v>6.0000000000000001E-3</v>
      </c>
      <c r="P919" s="8">
        <f t="shared" si="137"/>
        <v>30</v>
      </c>
      <c r="Q919" t="s">
        <v>8322</v>
      </c>
      <c r="R919" t="s">
        <v>8325</v>
      </c>
      <c r="S919" s="10">
        <f t="shared" ref="S919:S921" si="146">(((J919/60)/60)/24)+DATE(1970,1,1)</f>
        <v>41802.94363425926</v>
      </c>
      <c r="T919" s="10">
        <f t="shared" ref="T919:T921" si="147">(((I919/60)/60)/24)+DATE(1970,1,1)</f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136"/>
        <v>5.0256410256410255E-2</v>
      </c>
      <c r="P920" s="8">
        <f t="shared" si="137"/>
        <v>19.600000000000001</v>
      </c>
      <c r="Q920" t="s">
        <v>8322</v>
      </c>
      <c r="R920" t="s">
        <v>8325</v>
      </c>
      <c r="S920" s="10">
        <f t="shared" si="146"/>
        <v>41944.916215277779</v>
      </c>
      <c r="T920" s="10">
        <f t="shared" si="147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136"/>
        <v>5.0000000000000001E-3</v>
      </c>
      <c r="P921" s="8">
        <f t="shared" si="137"/>
        <v>100</v>
      </c>
      <c r="Q921" t="s">
        <v>8322</v>
      </c>
      <c r="R921" t="s">
        <v>8325</v>
      </c>
      <c r="S921" s="10">
        <f t="shared" si="146"/>
        <v>41227.641724537039</v>
      </c>
      <c r="T921" s="10">
        <f t="shared" si="147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136"/>
        <v>0</v>
      </c>
      <c r="P922" s="8" t="e">
        <f t="shared" si="137"/>
        <v>#DIV/0!</v>
      </c>
      <c r="Q922" t="s">
        <v>8322</v>
      </c>
      <c r="R922" t="s">
        <v>8325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136"/>
        <v>0.309</v>
      </c>
      <c r="P923" s="8">
        <f t="shared" si="137"/>
        <v>231.75</v>
      </c>
      <c r="Q923" t="s">
        <v>8322</v>
      </c>
      <c r="R923" t="s">
        <v>8325</v>
      </c>
      <c r="S923" s="10">
        <f t="shared" ref="S923:S927" si="148">(((J923/60)/60)/24)+DATE(1970,1,1)</f>
        <v>40847.171018518515</v>
      </c>
      <c r="T923" s="10">
        <f t="shared" ref="T923:T927" si="149">(((I923/60)/60)/24)+DATE(1970,1,1)</f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136"/>
        <v>0.21037037037037037</v>
      </c>
      <c r="P924" s="8">
        <f t="shared" si="137"/>
        <v>189.33333333333334</v>
      </c>
      <c r="Q924" t="s">
        <v>8322</v>
      </c>
      <c r="R924" t="s">
        <v>8325</v>
      </c>
      <c r="S924" s="10">
        <f t="shared" si="148"/>
        <v>41878.530011574076</v>
      </c>
      <c r="T924" s="10">
        <f t="shared" si="14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136"/>
        <v>2.1999999999999999E-2</v>
      </c>
      <c r="P925" s="8">
        <f t="shared" si="137"/>
        <v>55</v>
      </c>
      <c r="Q925" t="s">
        <v>8322</v>
      </c>
      <c r="R925" t="s">
        <v>8325</v>
      </c>
      <c r="S925" s="10">
        <f t="shared" si="148"/>
        <v>41934.959756944445</v>
      </c>
      <c r="T925" s="10">
        <f t="shared" si="14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136"/>
        <v>0.109</v>
      </c>
      <c r="P926" s="8">
        <f t="shared" si="137"/>
        <v>21.8</v>
      </c>
      <c r="Q926" t="s">
        <v>8322</v>
      </c>
      <c r="R926" t="s">
        <v>8325</v>
      </c>
      <c r="S926" s="10">
        <f t="shared" si="148"/>
        <v>41288.942928240744</v>
      </c>
      <c r="T926" s="10">
        <f t="shared" si="14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136"/>
        <v>2.6666666666666668E-2</v>
      </c>
      <c r="P927" s="8">
        <f t="shared" si="137"/>
        <v>32</v>
      </c>
      <c r="Q927" t="s">
        <v>8322</v>
      </c>
      <c r="R927" t="s">
        <v>8325</v>
      </c>
      <c r="S927" s="10">
        <f t="shared" si="148"/>
        <v>41575.880914351852</v>
      </c>
      <c r="T927" s="10">
        <f t="shared" si="14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136"/>
        <v>0</v>
      </c>
      <c r="P928" s="8" t="e">
        <f t="shared" si="137"/>
        <v>#DIV/0!</v>
      </c>
      <c r="Q928" t="s">
        <v>8322</v>
      </c>
      <c r="R928" t="s">
        <v>8325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136"/>
        <v>0</v>
      </c>
      <c r="P929" s="8" t="e">
        <f t="shared" si="137"/>
        <v>#DIV/0!</v>
      </c>
      <c r="Q929" t="s">
        <v>8322</v>
      </c>
      <c r="R929" t="s">
        <v>8325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136"/>
        <v>0.10862068965517241</v>
      </c>
      <c r="P930" s="8">
        <f t="shared" si="137"/>
        <v>56.25</v>
      </c>
      <c r="Q930" t="s">
        <v>8322</v>
      </c>
      <c r="R930" t="s">
        <v>8325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136"/>
        <v>0</v>
      </c>
      <c r="P931" s="8" t="e">
        <f t="shared" si="137"/>
        <v>#DIV/0!</v>
      </c>
      <c r="Q931" t="s">
        <v>8322</v>
      </c>
      <c r="R931" t="s">
        <v>8325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136"/>
        <v>0.38333333333333336</v>
      </c>
      <c r="P932" s="8">
        <f t="shared" si="137"/>
        <v>69</v>
      </c>
      <c r="Q932" t="s">
        <v>8322</v>
      </c>
      <c r="R932" t="s">
        <v>8325</v>
      </c>
      <c r="S932" s="10">
        <f t="shared" ref="S932:S937" si="150">(((J932/60)/60)/24)+DATE(1970,1,1)</f>
        <v>40312.915578703702</v>
      </c>
      <c r="T932" s="10">
        <f t="shared" ref="T932:T937" si="151">(((I932/60)/60)/24)+DATE(1970,1,1)</f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136"/>
        <v>6.5500000000000003E-2</v>
      </c>
      <c r="P933" s="8">
        <f t="shared" si="137"/>
        <v>18.714285714285715</v>
      </c>
      <c r="Q933" t="s">
        <v>8322</v>
      </c>
      <c r="R933" t="s">
        <v>8325</v>
      </c>
      <c r="S933" s="10">
        <f t="shared" si="150"/>
        <v>41680.359976851854</v>
      </c>
      <c r="T933" s="10">
        <f t="shared" si="151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136"/>
        <v>0.14536842105263159</v>
      </c>
      <c r="P934" s="8">
        <f t="shared" si="137"/>
        <v>46.033333333333331</v>
      </c>
      <c r="Q934" t="s">
        <v>8322</v>
      </c>
      <c r="R934" t="s">
        <v>8325</v>
      </c>
      <c r="S934" s="10">
        <f t="shared" si="150"/>
        <v>41310.969270833331</v>
      </c>
      <c r="T934" s="10">
        <f t="shared" si="151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136"/>
        <v>0.06</v>
      </c>
      <c r="P935" s="8">
        <f t="shared" si="137"/>
        <v>60</v>
      </c>
      <c r="Q935" t="s">
        <v>8322</v>
      </c>
      <c r="R935" t="s">
        <v>8325</v>
      </c>
      <c r="S935" s="10">
        <f t="shared" si="150"/>
        <v>41711.169085648151</v>
      </c>
      <c r="T935" s="10">
        <f t="shared" si="151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136"/>
        <v>0.30399999999999999</v>
      </c>
      <c r="P936" s="8">
        <f t="shared" si="137"/>
        <v>50.666666666666664</v>
      </c>
      <c r="Q936" t="s">
        <v>8322</v>
      </c>
      <c r="R936" t="s">
        <v>8325</v>
      </c>
      <c r="S936" s="10">
        <f t="shared" si="150"/>
        <v>41733.737083333333</v>
      </c>
      <c r="T936" s="10">
        <f t="shared" si="151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136"/>
        <v>1.4285714285714285E-2</v>
      </c>
      <c r="P937" s="8">
        <f t="shared" si="137"/>
        <v>25</v>
      </c>
      <c r="Q937" t="s">
        <v>8322</v>
      </c>
      <c r="R937" t="s">
        <v>8325</v>
      </c>
      <c r="S937" s="10">
        <f t="shared" si="150"/>
        <v>42368.333668981482</v>
      </c>
      <c r="T937" s="10">
        <f t="shared" si="151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136"/>
        <v>0</v>
      </c>
      <c r="P938" s="8" t="e">
        <f t="shared" si="137"/>
        <v>#DIV/0!</v>
      </c>
      <c r="Q938" t="s">
        <v>8322</v>
      </c>
      <c r="R938" t="s">
        <v>8325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136"/>
        <v>1.1428571428571429E-2</v>
      </c>
      <c r="P939" s="8">
        <f t="shared" si="137"/>
        <v>20</v>
      </c>
      <c r="Q939" t="s">
        <v>8322</v>
      </c>
      <c r="R939" t="s">
        <v>8325</v>
      </c>
      <c r="S939" s="10">
        <f t="shared" ref="S939:S948" si="152">(((J939/60)/60)/24)+DATE(1970,1,1)</f>
        <v>41551.798113425924</v>
      </c>
      <c r="T939" s="10">
        <f t="shared" ref="T939:T948" si="153">(((I939/60)/60)/24)+DATE(1970,1,1)</f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136"/>
        <v>3.5714285714285713E-3</v>
      </c>
      <c r="P940" s="8">
        <f t="shared" si="137"/>
        <v>25</v>
      </c>
      <c r="Q940" t="s">
        <v>8322</v>
      </c>
      <c r="R940" t="s">
        <v>8325</v>
      </c>
      <c r="S940" s="10">
        <f t="shared" si="152"/>
        <v>41124.479722222226</v>
      </c>
      <c r="T940" s="10">
        <f t="shared" si="153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136"/>
        <v>1.4545454545454545E-2</v>
      </c>
      <c r="P941" s="8">
        <f t="shared" si="137"/>
        <v>20</v>
      </c>
      <c r="Q941" t="s">
        <v>8322</v>
      </c>
      <c r="R941" t="s">
        <v>8325</v>
      </c>
      <c r="S941" s="10">
        <f t="shared" si="152"/>
        <v>41416.763171296298</v>
      </c>
      <c r="T941" s="10">
        <f t="shared" si="153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136"/>
        <v>0.17155555555555554</v>
      </c>
      <c r="P942" s="8">
        <f t="shared" si="137"/>
        <v>110.28571428571429</v>
      </c>
      <c r="Q942" t="s">
        <v>8316</v>
      </c>
      <c r="R942" t="s">
        <v>8318</v>
      </c>
      <c r="S942" s="10">
        <f t="shared" si="152"/>
        <v>42182.008402777778</v>
      </c>
      <c r="T942" s="10">
        <f t="shared" si="153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136"/>
        <v>2.3220000000000001E-2</v>
      </c>
      <c r="P943" s="8">
        <f t="shared" si="137"/>
        <v>37.451612903225808</v>
      </c>
      <c r="Q943" t="s">
        <v>8316</v>
      </c>
      <c r="R943" t="s">
        <v>8318</v>
      </c>
      <c r="S943" s="10">
        <f t="shared" si="152"/>
        <v>42746.096585648149</v>
      </c>
      <c r="T943" s="10">
        <f t="shared" si="153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136"/>
        <v>8.9066666666666669E-2</v>
      </c>
      <c r="P944" s="8">
        <f t="shared" si="137"/>
        <v>41.75</v>
      </c>
      <c r="Q944" t="s">
        <v>8316</v>
      </c>
      <c r="R944" t="s">
        <v>8318</v>
      </c>
      <c r="S944" s="10">
        <f t="shared" si="152"/>
        <v>42382.843287037031</v>
      </c>
      <c r="T944" s="10">
        <f t="shared" si="153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136"/>
        <v>9.633333333333334E-2</v>
      </c>
      <c r="P945" s="8">
        <f t="shared" si="137"/>
        <v>24.083333333333332</v>
      </c>
      <c r="Q945" t="s">
        <v>8316</v>
      </c>
      <c r="R945" t="s">
        <v>8318</v>
      </c>
      <c r="S945" s="10">
        <f t="shared" si="152"/>
        <v>42673.66788194445</v>
      </c>
      <c r="T945" s="10">
        <f t="shared" si="153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136"/>
        <v>0.13325999999999999</v>
      </c>
      <c r="P946" s="8">
        <f t="shared" si="137"/>
        <v>69.40625</v>
      </c>
      <c r="Q946" t="s">
        <v>8316</v>
      </c>
      <c r="R946" t="s">
        <v>8318</v>
      </c>
      <c r="S946" s="10">
        <f t="shared" si="152"/>
        <v>42444.583912037036</v>
      </c>
      <c r="T946" s="10">
        <f t="shared" si="153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136"/>
        <v>2.4840000000000001E-2</v>
      </c>
      <c r="P947" s="8">
        <f t="shared" si="137"/>
        <v>155.25</v>
      </c>
      <c r="Q947" t="s">
        <v>8316</v>
      </c>
      <c r="R947" t="s">
        <v>8318</v>
      </c>
      <c r="S947" s="10">
        <f t="shared" si="152"/>
        <v>42732.872986111113</v>
      </c>
      <c r="T947" s="10">
        <f t="shared" si="153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136"/>
        <v>1.9066666666666666E-2</v>
      </c>
      <c r="P948" s="8">
        <f t="shared" si="137"/>
        <v>57.2</v>
      </c>
      <c r="Q948" t="s">
        <v>8316</v>
      </c>
      <c r="R948" t="s">
        <v>8318</v>
      </c>
      <c r="S948" s="10">
        <f t="shared" si="152"/>
        <v>42592.750555555554</v>
      </c>
      <c r="T948" s="10">
        <f t="shared" si="153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136"/>
        <v>0</v>
      </c>
      <c r="P949" s="8" t="e">
        <f t="shared" si="137"/>
        <v>#DIV/0!</v>
      </c>
      <c r="Q949" t="s">
        <v>8316</v>
      </c>
      <c r="R949" t="s">
        <v>8318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136"/>
        <v>0.12</v>
      </c>
      <c r="P950" s="8">
        <f t="shared" si="137"/>
        <v>60</v>
      </c>
      <c r="Q950" t="s">
        <v>8316</v>
      </c>
      <c r="R950" t="s">
        <v>8318</v>
      </c>
      <c r="S950" s="10">
        <f t="shared" ref="S950:S989" si="154">(((J950/60)/60)/24)+DATE(1970,1,1)</f>
        <v>42411.828287037039</v>
      </c>
      <c r="T950" s="10">
        <f t="shared" ref="T950:T989" si="155">(((I950/60)/60)/24)+DATE(1970,1,1)</f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136"/>
        <v>1.3650000000000001E-2</v>
      </c>
      <c r="P951" s="8">
        <f t="shared" si="137"/>
        <v>39</v>
      </c>
      <c r="Q951" t="s">
        <v>8316</v>
      </c>
      <c r="R951" t="s">
        <v>8318</v>
      </c>
      <c r="S951" s="10">
        <f t="shared" si="154"/>
        <v>42361.043703703705</v>
      </c>
      <c r="T951" s="10">
        <f t="shared" si="155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136"/>
        <v>0.28039999999999998</v>
      </c>
      <c r="P952" s="8">
        <f t="shared" si="137"/>
        <v>58.416666666666664</v>
      </c>
      <c r="Q952" t="s">
        <v>8316</v>
      </c>
      <c r="R952" t="s">
        <v>8318</v>
      </c>
      <c r="S952" s="10">
        <f t="shared" si="154"/>
        <v>42356.750706018516</v>
      </c>
      <c r="T952" s="10">
        <f t="shared" si="155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136"/>
        <v>0.38390000000000002</v>
      </c>
      <c r="P953" s="8">
        <f t="shared" si="137"/>
        <v>158.63636363636363</v>
      </c>
      <c r="Q953" t="s">
        <v>8316</v>
      </c>
      <c r="R953" t="s">
        <v>8318</v>
      </c>
      <c r="S953" s="10">
        <f t="shared" si="154"/>
        <v>42480.653611111105</v>
      </c>
      <c r="T953" s="10">
        <f t="shared" si="155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136"/>
        <v>0.39942857142857141</v>
      </c>
      <c r="P954" s="8">
        <f t="shared" si="137"/>
        <v>99.857142857142861</v>
      </c>
      <c r="Q954" t="s">
        <v>8316</v>
      </c>
      <c r="R954" t="s">
        <v>8318</v>
      </c>
      <c r="S954" s="10">
        <f t="shared" si="154"/>
        <v>42662.613564814819</v>
      </c>
      <c r="T954" s="10">
        <f t="shared" si="155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136"/>
        <v>8.3999999999999995E-3</v>
      </c>
      <c r="P955" s="8">
        <f t="shared" si="137"/>
        <v>25.2</v>
      </c>
      <c r="Q955" t="s">
        <v>8316</v>
      </c>
      <c r="R955" t="s">
        <v>8318</v>
      </c>
      <c r="S955" s="10">
        <f t="shared" si="154"/>
        <v>41999.164340277777</v>
      </c>
      <c r="T955" s="10">
        <f t="shared" si="155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136"/>
        <v>0.43406666666666666</v>
      </c>
      <c r="P956" s="8">
        <f t="shared" si="137"/>
        <v>89.191780821917803</v>
      </c>
      <c r="Q956" t="s">
        <v>8316</v>
      </c>
      <c r="R956" t="s">
        <v>8318</v>
      </c>
      <c r="S956" s="10">
        <f t="shared" si="154"/>
        <v>42194.833784722221</v>
      </c>
      <c r="T956" s="10">
        <f t="shared" si="155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136"/>
        <v>5.6613333333333335E-2</v>
      </c>
      <c r="P957" s="8">
        <f t="shared" si="137"/>
        <v>182.6236559139785</v>
      </c>
      <c r="Q957" t="s">
        <v>8316</v>
      </c>
      <c r="R957" t="s">
        <v>8318</v>
      </c>
      <c r="S957" s="10">
        <f t="shared" si="154"/>
        <v>42586.295138888891</v>
      </c>
      <c r="T957" s="10">
        <f t="shared" si="155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136"/>
        <v>1.7219999999999999E-2</v>
      </c>
      <c r="P958" s="8">
        <f t="shared" si="137"/>
        <v>50.647058823529413</v>
      </c>
      <c r="Q958" t="s">
        <v>8316</v>
      </c>
      <c r="R958" t="s">
        <v>8318</v>
      </c>
      <c r="S958" s="10">
        <f t="shared" si="154"/>
        <v>42060.913877314815</v>
      </c>
      <c r="T958" s="10">
        <f t="shared" si="155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136"/>
        <v>1.9416666666666665E-2</v>
      </c>
      <c r="P959" s="8">
        <f t="shared" si="137"/>
        <v>33.285714285714285</v>
      </c>
      <c r="Q959" t="s">
        <v>8316</v>
      </c>
      <c r="R959" t="s">
        <v>8318</v>
      </c>
      <c r="S959" s="10">
        <f t="shared" si="154"/>
        <v>42660.552465277782</v>
      </c>
      <c r="T959" s="10">
        <f t="shared" si="155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136"/>
        <v>0.11328275684711328</v>
      </c>
      <c r="P960" s="8">
        <f t="shared" si="137"/>
        <v>51.823529411764703</v>
      </c>
      <c r="Q960" t="s">
        <v>8316</v>
      </c>
      <c r="R960" t="s">
        <v>8318</v>
      </c>
      <c r="S960" s="10">
        <f t="shared" si="154"/>
        <v>42082.802812499998</v>
      </c>
      <c r="T960" s="10">
        <f t="shared" si="155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136"/>
        <v>0.3886</v>
      </c>
      <c r="P961" s="8">
        <f t="shared" si="137"/>
        <v>113.62573099415205</v>
      </c>
      <c r="Q961" t="s">
        <v>8316</v>
      </c>
      <c r="R961" t="s">
        <v>8318</v>
      </c>
      <c r="S961" s="10">
        <f t="shared" si="154"/>
        <v>41993.174363425926</v>
      </c>
      <c r="T961" s="10">
        <f t="shared" si="155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136"/>
        <v>0.46100628930817611</v>
      </c>
      <c r="P962" s="8">
        <f t="shared" si="137"/>
        <v>136.46276595744681</v>
      </c>
      <c r="Q962" t="s">
        <v>8316</v>
      </c>
      <c r="R962" t="s">
        <v>8318</v>
      </c>
      <c r="S962" s="10">
        <f t="shared" si="154"/>
        <v>42766.626793981486</v>
      </c>
      <c r="T962" s="10">
        <f t="shared" si="155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136"/>
        <v>0.42188421052631581</v>
      </c>
      <c r="P963" s="8">
        <f t="shared" si="137"/>
        <v>364.35454545454547</v>
      </c>
      <c r="Q963" t="s">
        <v>8316</v>
      </c>
      <c r="R963" t="s">
        <v>8318</v>
      </c>
      <c r="S963" s="10">
        <f t="shared" si="154"/>
        <v>42740.693692129629</v>
      </c>
      <c r="T963" s="10">
        <f t="shared" si="155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ref="O964:O1027" si="156">E964/D964</f>
        <v>0.2848</v>
      </c>
      <c r="P964" s="8">
        <f t="shared" ref="P964:P1027" si="157">E964/L964</f>
        <v>19.243243243243242</v>
      </c>
      <c r="Q964" t="s">
        <v>8316</v>
      </c>
      <c r="R964" t="s">
        <v>8318</v>
      </c>
      <c r="S964" s="10">
        <f t="shared" si="154"/>
        <v>42373.712418981479</v>
      </c>
      <c r="T964" s="10">
        <f t="shared" si="15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56"/>
        <v>1.0771428571428571E-2</v>
      </c>
      <c r="P965" s="8">
        <f t="shared" si="157"/>
        <v>41.888888888888886</v>
      </c>
      <c r="Q965" t="s">
        <v>8316</v>
      </c>
      <c r="R965" t="s">
        <v>8318</v>
      </c>
      <c r="S965" s="10">
        <f t="shared" si="154"/>
        <v>42625.635636574079</v>
      </c>
      <c r="T965" s="10">
        <f t="shared" si="15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56"/>
        <v>7.9909090909090902E-3</v>
      </c>
      <c r="P966" s="8">
        <f t="shared" si="157"/>
        <v>30.310344827586206</v>
      </c>
      <c r="Q966" t="s">
        <v>8316</v>
      </c>
      <c r="R966" t="s">
        <v>8318</v>
      </c>
      <c r="S966" s="10">
        <f t="shared" si="154"/>
        <v>42208.628692129627</v>
      </c>
      <c r="T966" s="10">
        <f t="shared" si="15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56"/>
        <v>1.192E-2</v>
      </c>
      <c r="P967" s="8">
        <f t="shared" si="157"/>
        <v>49.666666666666664</v>
      </c>
      <c r="Q967" t="s">
        <v>8316</v>
      </c>
      <c r="R967" t="s">
        <v>8318</v>
      </c>
      <c r="S967" s="10">
        <f t="shared" si="154"/>
        <v>42637.016736111109</v>
      </c>
      <c r="T967" s="10">
        <f t="shared" si="15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56"/>
        <v>0.14799999999999999</v>
      </c>
      <c r="P968" s="8">
        <f t="shared" si="157"/>
        <v>59.2</v>
      </c>
      <c r="Q968" t="s">
        <v>8316</v>
      </c>
      <c r="R968" t="s">
        <v>8318</v>
      </c>
      <c r="S968" s="10">
        <f t="shared" si="154"/>
        <v>42619.635787037041</v>
      </c>
      <c r="T968" s="10">
        <f t="shared" si="15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56"/>
        <v>0.17810000000000001</v>
      </c>
      <c r="P969" s="8">
        <f t="shared" si="157"/>
        <v>43.97530864197531</v>
      </c>
      <c r="Q969" t="s">
        <v>8316</v>
      </c>
      <c r="R969" t="s">
        <v>8318</v>
      </c>
      <c r="S969" s="10">
        <f t="shared" si="154"/>
        <v>42422.254328703704</v>
      </c>
      <c r="T969" s="10">
        <f t="shared" si="15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56"/>
        <v>1.325E-2</v>
      </c>
      <c r="P970" s="8">
        <f t="shared" si="157"/>
        <v>26.5</v>
      </c>
      <c r="Q970" t="s">
        <v>8316</v>
      </c>
      <c r="R970" t="s">
        <v>8318</v>
      </c>
      <c r="S970" s="10">
        <f t="shared" si="154"/>
        <v>41836.847615740742</v>
      </c>
      <c r="T970" s="10">
        <f t="shared" si="15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56"/>
        <v>0.46666666666666667</v>
      </c>
      <c r="P971" s="8">
        <f t="shared" si="157"/>
        <v>1272.7272727272727</v>
      </c>
      <c r="Q971" t="s">
        <v>8316</v>
      </c>
      <c r="R971" t="s">
        <v>8318</v>
      </c>
      <c r="S971" s="10">
        <f t="shared" si="154"/>
        <v>42742.30332175926</v>
      </c>
      <c r="T971" s="10">
        <f t="shared" si="15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56"/>
        <v>0.4592</v>
      </c>
      <c r="P972" s="8">
        <f t="shared" si="157"/>
        <v>164</v>
      </c>
      <c r="Q972" t="s">
        <v>8316</v>
      </c>
      <c r="R972" t="s">
        <v>8318</v>
      </c>
      <c r="S972" s="10">
        <f t="shared" si="154"/>
        <v>42721.220520833333</v>
      </c>
      <c r="T972" s="10">
        <f t="shared" si="15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56"/>
        <v>2.2599999999999999E-3</v>
      </c>
      <c r="P973" s="8">
        <f t="shared" si="157"/>
        <v>45.2</v>
      </c>
      <c r="Q973" t="s">
        <v>8316</v>
      </c>
      <c r="R973" t="s">
        <v>8318</v>
      </c>
      <c r="S973" s="10">
        <f t="shared" si="154"/>
        <v>42111.709027777775</v>
      </c>
      <c r="T973" s="10">
        <f t="shared" si="15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56"/>
        <v>0.34625</v>
      </c>
      <c r="P974" s="8">
        <f t="shared" si="157"/>
        <v>153.88888888888889</v>
      </c>
      <c r="Q974" t="s">
        <v>8316</v>
      </c>
      <c r="R974" t="s">
        <v>8318</v>
      </c>
      <c r="S974" s="10">
        <f t="shared" si="154"/>
        <v>41856.865717592591</v>
      </c>
      <c r="T974" s="10">
        <f t="shared" si="15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56"/>
        <v>2.0549999999999999E-2</v>
      </c>
      <c r="P975" s="8">
        <f t="shared" si="157"/>
        <v>51.375</v>
      </c>
      <c r="Q975" t="s">
        <v>8316</v>
      </c>
      <c r="R975" t="s">
        <v>8318</v>
      </c>
      <c r="S975" s="10">
        <f t="shared" si="154"/>
        <v>42257.014965277776</v>
      </c>
      <c r="T975" s="10">
        <f t="shared" si="15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56"/>
        <v>5.5999999999999999E-3</v>
      </c>
      <c r="P976" s="8">
        <f t="shared" si="157"/>
        <v>93.333333333333329</v>
      </c>
      <c r="Q976" t="s">
        <v>8316</v>
      </c>
      <c r="R976" t="s">
        <v>8318</v>
      </c>
      <c r="S976" s="10">
        <f t="shared" si="154"/>
        <v>42424.749490740738</v>
      </c>
      <c r="T976" s="10">
        <f t="shared" si="15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56"/>
        <v>2.6069999999999999E-2</v>
      </c>
      <c r="P977" s="8">
        <f t="shared" si="157"/>
        <v>108.625</v>
      </c>
      <c r="Q977" t="s">
        <v>8316</v>
      </c>
      <c r="R977" t="s">
        <v>8318</v>
      </c>
      <c r="S977" s="10">
        <f t="shared" si="154"/>
        <v>42489.696585648147</v>
      </c>
      <c r="T977" s="10">
        <f t="shared" si="15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56"/>
        <v>1.9259999999999999E-2</v>
      </c>
      <c r="P978" s="8">
        <f t="shared" si="157"/>
        <v>160.5</v>
      </c>
      <c r="Q978" t="s">
        <v>8316</v>
      </c>
      <c r="R978" t="s">
        <v>8318</v>
      </c>
      <c r="S978" s="10">
        <f t="shared" si="154"/>
        <v>42185.058993055558</v>
      </c>
      <c r="T978" s="10">
        <f t="shared" si="15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56"/>
        <v>0.33666666666666667</v>
      </c>
      <c r="P979" s="8">
        <f t="shared" si="157"/>
        <v>75.75</v>
      </c>
      <c r="Q979" t="s">
        <v>8316</v>
      </c>
      <c r="R979" t="s">
        <v>8318</v>
      </c>
      <c r="S979" s="10">
        <f t="shared" si="154"/>
        <v>42391.942094907412</v>
      </c>
      <c r="T979" s="10">
        <f t="shared" si="15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56"/>
        <v>0.5626326718299024</v>
      </c>
      <c r="P980" s="8">
        <f t="shared" si="157"/>
        <v>790.83739837398377</v>
      </c>
      <c r="Q980" t="s">
        <v>8316</v>
      </c>
      <c r="R980" t="s">
        <v>8318</v>
      </c>
      <c r="S980" s="10">
        <f t="shared" si="154"/>
        <v>42395.309039351851</v>
      </c>
      <c r="T980" s="10">
        <f t="shared" si="15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56"/>
        <v>0.82817600000000002</v>
      </c>
      <c r="P981" s="8">
        <f t="shared" si="157"/>
        <v>301.93916666666667</v>
      </c>
      <c r="Q981" t="s">
        <v>8316</v>
      </c>
      <c r="R981" t="s">
        <v>8318</v>
      </c>
      <c r="S981" s="10">
        <f t="shared" si="154"/>
        <v>42506.416990740734</v>
      </c>
      <c r="T981" s="10">
        <f t="shared" si="15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56"/>
        <v>0.14860000000000001</v>
      </c>
      <c r="P982" s="8">
        <f t="shared" si="157"/>
        <v>47.935483870967744</v>
      </c>
      <c r="Q982" t="s">
        <v>8316</v>
      </c>
      <c r="R982" t="s">
        <v>8318</v>
      </c>
      <c r="S982" s="10">
        <f t="shared" si="154"/>
        <v>41928.904189814813</v>
      </c>
      <c r="T982" s="10">
        <f t="shared" si="15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56"/>
        <v>1.2375123751237513E-4</v>
      </c>
      <c r="P983" s="8">
        <f t="shared" si="157"/>
        <v>2.75</v>
      </c>
      <c r="Q983" t="s">
        <v>8316</v>
      </c>
      <c r="R983" t="s">
        <v>8318</v>
      </c>
      <c r="S983" s="10">
        <f t="shared" si="154"/>
        <v>41830.947013888886</v>
      </c>
      <c r="T983" s="10">
        <f t="shared" si="15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56"/>
        <v>1.7142857142857143E-4</v>
      </c>
      <c r="P984" s="8">
        <f t="shared" si="157"/>
        <v>1</v>
      </c>
      <c r="Q984" t="s">
        <v>8316</v>
      </c>
      <c r="R984" t="s">
        <v>8318</v>
      </c>
      <c r="S984" s="10">
        <f t="shared" si="154"/>
        <v>42615.753310185188</v>
      </c>
      <c r="T984" s="10">
        <f t="shared" si="15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56"/>
        <v>0.2950613611721471</v>
      </c>
      <c r="P985" s="8">
        <f t="shared" si="157"/>
        <v>171.79329608938548</v>
      </c>
      <c r="Q985" t="s">
        <v>8316</v>
      </c>
      <c r="R985" t="s">
        <v>8318</v>
      </c>
      <c r="S985" s="10">
        <f t="shared" si="154"/>
        <v>42574.667650462965</v>
      </c>
      <c r="T985" s="10">
        <f t="shared" si="15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56"/>
        <v>1.06E-2</v>
      </c>
      <c r="P986" s="8">
        <f t="shared" si="157"/>
        <v>35.333333333333336</v>
      </c>
      <c r="Q986" t="s">
        <v>8316</v>
      </c>
      <c r="R986" t="s">
        <v>8318</v>
      </c>
      <c r="S986" s="10">
        <f t="shared" si="154"/>
        <v>42061.11583333333</v>
      </c>
      <c r="T986" s="10">
        <f t="shared" si="15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56"/>
        <v>6.2933333333333327E-2</v>
      </c>
      <c r="P987" s="8">
        <f t="shared" si="157"/>
        <v>82.086956521739125</v>
      </c>
      <c r="Q987" t="s">
        <v>8316</v>
      </c>
      <c r="R987" t="s">
        <v>8318</v>
      </c>
      <c r="S987" s="10">
        <f t="shared" si="154"/>
        <v>42339.967708333337</v>
      </c>
      <c r="T987" s="10">
        <f t="shared" si="15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56"/>
        <v>0.1275</v>
      </c>
      <c r="P988" s="8">
        <f t="shared" si="157"/>
        <v>110.8695652173913</v>
      </c>
      <c r="Q988" t="s">
        <v>8316</v>
      </c>
      <c r="R988" t="s">
        <v>8318</v>
      </c>
      <c r="S988" s="10">
        <f t="shared" si="154"/>
        <v>42324.767361111109</v>
      </c>
      <c r="T988" s="10">
        <f t="shared" si="15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56"/>
        <v>0.13220000000000001</v>
      </c>
      <c r="P989" s="8">
        <f t="shared" si="157"/>
        <v>161.21951219512195</v>
      </c>
      <c r="Q989" t="s">
        <v>8316</v>
      </c>
      <c r="R989" t="s">
        <v>8318</v>
      </c>
      <c r="S989" s="10">
        <f t="shared" si="154"/>
        <v>41773.294560185182</v>
      </c>
      <c r="T989" s="10">
        <f t="shared" si="155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56"/>
        <v>0</v>
      </c>
      <c r="P990" s="8" t="e">
        <f t="shared" si="157"/>
        <v>#DIV/0!</v>
      </c>
      <c r="Q990" t="s">
        <v>8316</v>
      </c>
      <c r="R990" t="s">
        <v>8318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56"/>
        <v>0.16769999999999999</v>
      </c>
      <c r="P991" s="8">
        <f t="shared" si="157"/>
        <v>52.40625</v>
      </c>
      <c r="Q991" t="s">
        <v>8316</v>
      </c>
      <c r="R991" t="s">
        <v>8318</v>
      </c>
      <c r="S991" s="10">
        <f t="shared" ref="S991:S1042" si="158">(((J991/60)/60)/24)+DATE(1970,1,1)</f>
        <v>42611.933969907404</v>
      </c>
      <c r="T991" s="10">
        <f t="shared" ref="T991:T1042" si="159">(((I991/60)/60)/24)+DATE(1970,1,1)</f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56"/>
        <v>1.0399999999999999E-3</v>
      </c>
      <c r="P992" s="8">
        <f t="shared" si="157"/>
        <v>13</v>
      </c>
      <c r="Q992" t="s">
        <v>8316</v>
      </c>
      <c r="R992" t="s">
        <v>8318</v>
      </c>
      <c r="S992" s="10">
        <f t="shared" si="158"/>
        <v>41855.784305555557</v>
      </c>
      <c r="T992" s="10">
        <f t="shared" si="159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56"/>
        <v>4.24E-2</v>
      </c>
      <c r="P993" s="8">
        <f t="shared" si="157"/>
        <v>30.285714285714285</v>
      </c>
      <c r="Q993" t="s">
        <v>8316</v>
      </c>
      <c r="R993" t="s">
        <v>8318</v>
      </c>
      <c r="S993" s="10">
        <f t="shared" si="158"/>
        <v>42538.75680555556</v>
      </c>
      <c r="T993" s="10">
        <f t="shared" si="159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56"/>
        <v>4.6699999999999997E-3</v>
      </c>
      <c r="P994" s="8">
        <f t="shared" si="157"/>
        <v>116.75</v>
      </c>
      <c r="Q994" t="s">
        <v>8316</v>
      </c>
      <c r="R994" t="s">
        <v>8318</v>
      </c>
      <c r="S994" s="10">
        <f t="shared" si="158"/>
        <v>42437.924988425926</v>
      </c>
      <c r="T994" s="10">
        <f t="shared" si="159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56"/>
        <v>0.25087142857142858</v>
      </c>
      <c r="P995" s="8">
        <f t="shared" si="157"/>
        <v>89.59693877551021</v>
      </c>
      <c r="Q995" t="s">
        <v>8316</v>
      </c>
      <c r="R995" t="s">
        <v>8318</v>
      </c>
      <c r="S995" s="10">
        <f t="shared" si="158"/>
        <v>42652.964907407411</v>
      </c>
      <c r="T995" s="10">
        <f t="shared" si="159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56"/>
        <v>2.3345000000000001E-2</v>
      </c>
      <c r="P996" s="8">
        <f t="shared" si="157"/>
        <v>424.45454545454544</v>
      </c>
      <c r="Q996" t="s">
        <v>8316</v>
      </c>
      <c r="R996" t="s">
        <v>8318</v>
      </c>
      <c r="S996" s="10">
        <f t="shared" si="158"/>
        <v>41921.263078703705</v>
      </c>
      <c r="T996" s="10">
        <f t="shared" si="159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56"/>
        <v>7.2599999999999998E-2</v>
      </c>
      <c r="P997" s="8">
        <f t="shared" si="157"/>
        <v>80.666666666666671</v>
      </c>
      <c r="Q997" t="s">
        <v>8316</v>
      </c>
      <c r="R997" t="s">
        <v>8318</v>
      </c>
      <c r="S997" s="10">
        <f t="shared" si="158"/>
        <v>41947.940740740742</v>
      </c>
      <c r="T997" s="10">
        <f t="shared" si="159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56"/>
        <v>1.6250000000000001E-2</v>
      </c>
      <c r="P998" s="8">
        <f t="shared" si="157"/>
        <v>13</v>
      </c>
      <c r="Q998" t="s">
        <v>8316</v>
      </c>
      <c r="R998" t="s">
        <v>8318</v>
      </c>
      <c r="S998" s="10">
        <f t="shared" si="158"/>
        <v>41817.866435185184</v>
      </c>
      <c r="T998" s="10">
        <f t="shared" si="159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56"/>
        <v>1.2999999999999999E-2</v>
      </c>
      <c r="P999" s="8">
        <f t="shared" si="157"/>
        <v>8.125</v>
      </c>
      <c r="Q999" t="s">
        <v>8316</v>
      </c>
      <c r="R999" t="s">
        <v>8318</v>
      </c>
      <c r="S999" s="10">
        <f t="shared" si="158"/>
        <v>41941.10297453704</v>
      </c>
      <c r="T999" s="10">
        <f t="shared" si="159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56"/>
        <v>0.58558333333333334</v>
      </c>
      <c r="P1000" s="8">
        <f t="shared" si="157"/>
        <v>153.42794759825327</v>
      </c>
      <c r="Q1000" t="s">
        <v>8316</v>
      </c>
      <c r="R1000" t="s">
        <v>8318</v>
      </c>
      <c r="S1000" s="10">
        <f t="shared" si="158"/>
        <v>42282.168993055559</v>
      </c>
      <c r="T1000" s="10">
        <f t="shared" si="159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56"/>
        <v>7.7886666666666673E-2</v>
      </c>
      <c r="P1001" s="8">
        <f t="shared" si="157"/>
        <v>292.07499999999999</v>
      </c>
      <c r="Q1001" t="s">
        <v>8316</v>
      </c>
      <c r="R1001" t="s">
        <v>8318</v>
      </c>
      <c r="S1001" s="10">
        <f t="shared" si="158"/>
        <v>41926.29965277778</v>
      </c>
      <c r="T1001" s="10">
        <f t="shared" si="159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56"/>
        <v>2.2157147647256063E-2</v>
      </c>
      <c r="P1002" s="8">
        <f t="shared" si="157"/>
        <v>3304</v>
      </c>
      <c r="Q1002" t="s">
        <v>8316</v>
      </c>
      <c r="R1002" t="s">
        <v>8318</v>
      </c>
      <c r="S1002" s="10">
        <f t="shared" si="158"/>
        <v>42749.059722222228</v>
      </c>
      <c r="T1002" s="10">
        <f t="shared" si="159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56"/>
        <v>1.04</v>
      </c>
      <c r="P1003" s="8">
        <f t="shared" si="157"/>
        <v>1300</v>
      </c>
      <c r="Q1003" t="s">
        <v>8316</v>
      </c>
      <c r="R1003" t="s">
        <v>8318</v>
      </c>
      <c r="S1003" s="10">
        <f t="shared" si="158"/>
        <v>42720.720057870371</v>
      </c>
      <c r="T1003" s="10">
        <f t="shared" si="159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56"/>
        <v>0.29602960296029601</v>
      </c>
      <c r="P1004" s="8">
        <f t="shared" si="157"/>
        <v>134.54545454545453</v>
      </c>
      <c r="Q1004" t="s">
        <v>8316</v>
      </c>
      <c r="R1004" t="s">
        <v>8318</v>
      </c>
      <c r="S1004" s="10">
        <f t="shared" si="158"/>
        <v>42325.684189814812</v>
      </c>
      <c r="T1004" s="10">
        <f t="shared" si="159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56"/>
        <v>0.16055</v>
      </c>
      <c r="P1005" s="8">
        <f t="shared" si="157"/>
        <v>214.06666666666666</v>
      </c>
      <c r="Q1005" t="s">
        <v>8316</v>
      </c>
      <c r="R1005" t="s">
        <v>8318</v>
      </c>
      <c r="S1005" s="10">
        <f t="shared" si="158"/>
        <v>42780.709039351852</v>
      </c>
      <c r="T1005" s="10">
        <f t="shared" si="159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56"/>
        <v>0.82208000000000003</v>
      </c>
      <c r="P1006" s="8">
        <f t="shared" si="157"/>
        <v>216.33684210526314</v>
      </c>
      <c r="Q1006" t="s">
        <v>8316</v>
      </c>
      <c r="R1006" t="s">
        <v>8318</v>
      </c>
      <c r="S1006" s="10">
        <f t="shared" si="158"/>
        <v>42388.708645833336</v>
      </c>
      <c r="T1006" s="10">
        <f t="shared" si="159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56"/>
        <v>0.75051000000000001</v>
      </c>
      <c r="P1007" s="8">
        <f t="shared" si="157"/>
        <v>932.31055900621118</v>
      </c>
      <c r="Q1007" t="s">
        <v>8316</v>
      </c>
      <c r="R1007" t="s">
        <v>8318</v>
      </c>
      <c r="S1007" s="10">
        <f t="shared" si="158"/>
        <v>42276.624803240738</v>
      </c>
      <c r="T1007" s="10">
        <f t="shared" si="159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56"/>
        <v>5.8500000000000003E-2</v>
      </c>
      <c r="P1008" s="8">
        <f t="shared" si="157"/>
        <v>29.25</v>
      </c>
      <c r="Q1008" t="s">
        <v>8316</v>
      </c>
      <c r="R1008" t="s">
        <v>8318</v>
      </c>
      <c r="S1008" s="10">
        <f t="shared" si="158"/>
        <v>41977.040185185186</v>
      </c>
      <c r="T1008" s="10">
        <f t="shared" si="159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56"/>
        <v>0.44319999999999998</v>
      </c>
      <c r="P1009" s="8">
        <f t="shared" si="157"/>
        <v>174.94736842105263</v>
      </c>
      <c r="Q1009" t="s">
        <v>8316</v>
      </c>
      <c r="R1009" t="s">
        <v>8318</v>
      </c>
      <c r="S1009" s="10">
        <f t="shared" si="158"/>
        <v>42676.583599537036</v>
      </c>
      <c r="T1009" s="10">
        <f t="shared" si="159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56"/>
        <v>2.6737967914438501E-3</v>
      </c>
      <c r="P1010" s="8">
        <f t="shared" si="157"/>
        <v>250</v>
      </c>
      <c r="Q1010" t="s">
        <v>8316</v>
      </c>
      <c r="R1010" t="s">
        <v>8318</v>
      </c>
      <c r="S1010" s="10">
        <f t="shared" si="158"/>
        <v>42702.809201388889</v>
      </c>
      <c r="T1010" s="10">
        <f t="shared" si="159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56"/>
        <v>0.1313</v>
      </c>
      <c r="P1011" s="8">
        <f t="shared" si="157"/>
        <v>65</v>
      </c>
      <c r="Q1011" t="s">
        <v>8316</v>
      </c>
      <c r="R1011" t="s">
        <v>8318</v>
      </c>
      <c r="S1011" s="10">
        <f t="shared" si="158"/>
        <v>42510.604699074072</v>
      </c>
      <c r="T1011" s="10">
        <f t="shared" si="159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56"/>
        <v>1.9088937093275488E-3</v>
      </c>
      <c r="P1012" s="8">
        <f t="shared" si="157"/>
        <v>55</v>
      </c>
      <c r="Q1012" t="s">
        <v>8316</v>
      </c>
      <c r="R1012" t="s">
        <v>8318</v>
      </c>
      <c r="S1012" s="10">
        <f t="shared" si="158"/>
        <v>42561.829421296294</v>
      </c>
      <c r="T1012" s="10">
        <f t="shared" si="159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56"/>
        <v>3.7499999999999999E-3</v>
      </c>
      <c r="P1013" s="8">
        <f t="shared" si="157"/>
        <v>75</v>
      </c>
      <c r="Q1013" t="s">
        <v>8316</v>
      </c>
      <c r="R1013" t="s">
        <v>8318</v>
      </c>
      <c r="S1013" s="10">
        <f t="shared" si="158"/>
        <v>41946.898090277777</v>
      </c>
      <c r="T1013" s="10">
        <f t="shared" si="159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56"/>
        <v>215.35021</v>
      </c>
      <c r="P1014" s="8">
        <f t="shared" si="157"/>
        <v>1389.3561935483872</v>
      </c>
      <c r="Q1014" t="s">
        <v>8316</v>
      </c>
      <c r="R1014" t="s">
        <v>8318</v>
      </c>
      <c r="S1014" s="10">
        <f t="shared" si="158"/>
        <v>42714.440416666665</v>
      </c>
      <c r="T1014" s="10">
        <f t="shared" si="159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56"/>
        <v>0.34527999999999998</v>
      </c>
      <c r="P1015" s="8">
        <f t="shared" si="157"/>
        <v>95.911111111111111</v>
      </c>
      <c r="Q1015" t="s">
        <v>8316</v>
      </c>
      <c r="R1015" t="s">
        <v>8318</v>
      </c>
      <c r="S1015" s="10">
        <f t="shared" si="158"/>
        <v>42339.833981481483</v>
      </c>
      <c r="T1015" s="10">
        <f t="shared" si="159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56"/>
        <v>0.30599999999999999</v>
      </c>
      <c r="P1016" s="8">
        <f t="shared" si="157"/>
        <v>191.25</v>
      </c>
      <c r="Q1016" t="s">
        <v>8316</v>
      </c>
      <c r="R1016" t="s">
        <v>8318</v>
      </c>
      <c r="S1016" s="10">
        <f t="shared" si="158"/>
        <v>41955.002488425926</v>
      </c>
      <c r="T1016" s="10">
        <f t="shared" si="159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56"/>
        <v>2.6666666666666668E-2</v>
      </c>
      <c r="P1017" s="8">
        <f t="shared" si="157"/>
        <v>40</v>
      </c>
      <c r="Q1017" t="s">
        <v>8316</v>
      </c>
      <c r="R1017" t="s">
        <v>8318</v>
      </c>
      <c r="S1017" s="10">
        <f t="shared" si="158"/>
        <v>42303.878414351857</v>
      </c>
      <c r="T1017" s="10">
        <f t="shared" si="159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56"/>
        <v>2.8420000000000001E-2</v>
      </c>
      <c r="P1018" s="8">
        <f t="shared" si="157"/>
        <v>74.78947368421052</v>
      </c>
      <c r="Q1018" t="s">
        <v>8316</v>
      </c>
      <c r="R1018" t="s">
        <v>8318</v>
      </c>
      <c r="S1018" s="10">
        <f t="shared" si="158"/>
        <v>42422.107129629629</v>
      </c>
      <c r="T1018" s="10">
        <f t="shared" si="159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56"/>
        <v>0.22878799999999999</v>
      </c>
      <c r="P1019" s="8">
        <f t="shared" si="157"/>
        <v>161.11830985915492</v>
      </c>
      <c r="Q1019" t="s">
        <v>8316</v>
      </c>
      <c r="R1019" t="s">
        <v>8318</v>
      </c>
      <c r="S1019" s="10">
        <f t="shared" si="158"/>
        <v>42289.675173611111</v>
      </c>
      <c r="T1019" s="10">
        <f t="shared" si="159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56"/>
        <v>3.1050000000000001E-2</v>
      </c>
      <c r="P1020" s="8">
        <f t="shared" si="157"/>
        <v>88.714285714285708</v>
      </c>
      <c r="Q1020" t="s">
        <v>8316</v>
      </c>
      <c r="R1020" t="s">
        <v>8318</v>
      </c>
      <c r="S1020" s="10">
        <f t="shared" si="158"/>
        <v>42535.492280092592</v>
      </c>
      <c r="T1020" s="10">
        <f t="shared" si="159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56"/>
        <v>0.47333333333333333</v>
      </c>
      <c r="P1021" s="8">
        <f t="shared" si="157"/>
        <v>53.25</v>
      </c>
      <c r="Q1021" t="s">
        <v>8316</v>
      </c>
      <c r="R1021" t="s">
        <v>8318</v>
      </c>
      <c r="S1021" s="10">
        <f t="shared" si="158"/>
        <v>42009.973946759259</v>
      </c>
      <c r="T1021" s="10">
        <f t="shared" si="159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56"/>
        <v>2.0554838709677421</v>
      </c>
      <c r="P1022" s="8">
        <f t="shared" si="157"/>
        <v>106.2</v>
      </c>
      <c r="Q1022" t="s">
        <v>8322</v>
      </c>
      <c r="R1022" t="s">
        <v>8327</v>
      </c>
      <c r="S1022" s="10">
        <f t="shared" si="158"/>
        <v>42127.069548611107</v>
      </c>
      <c r="T1022" s="10">
        <f t="shared" si="159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56"/>
        <v>3.5180366666666667</v>
      </c>
      <c r="P1023" s="8">
        <f t="shared" si="157"/>
        <v>22.079728033472804</v>
      </c>
      <c r="Q1023" t="s">
        <v>8322</v>
      </c>
      <c r="R1023" t="s">
        <v>8327</v>
      </c>
      <c r="S1023" s="10">
        <f t="shared" si="158"/>
        <v>42271.251979166671</v>
      </c>
      <c r="T1023" s="10">
        <f t="shared" si="159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56"/>
        <v>1.149</v>
      </c>
      <c r="P1024" s="8">
        <f t="shared" si="157"/>
        <v>31.054054054054053</v>
      </c>
      <c r="Q1024" t="s">
        <v>8322</v>
      </c>
      <c r="R1024" t="s">
        <v>8327</v>
      </c>
      <c r="S1024" s="10">
        <f t="shared" si="158"/>
        <v>42111.646724537044</v>
      </c>
      <c r="T1024" s="10">
        <f t="shared" si="159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56"/>
        <v>2.3715000000000002</v>
      </c>
      <c r="P1025" s="8">
        <f t="shared" si="157"/>
        <v>36.206106870229007</v>
      </c>
      <c r="Q1025" t="s">
        <v>8322</v>
      </c>
      <c r="R1025" t="s">
        <v>8327</v>
      </c>
      <c r="S1025" s="10">
        <f t="shared" si="158"/>
        <v>42145.919687500005</v>
      </c>
      <c r="T1025" s="10">
        <f t="shared" si="159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156"/>
        <v>1.1863774999999999</v>
      </c>
      <c r="P1026" s="8">
        <f t="shared" si="157"/>
        <v>388.9762295081967</v>
      </c>
      <c r="Q1026" t="s">
        <v>8322</v>
      </c>
      <c r="R1026" t="s">
        <v>8327</v>
      </c>
      <c r="S1026" s="10">
        <f t="shared" si="158"/>
        <v>42370.580590277779</v>
      </c>
      <c r="T1026" s="10">
        <f t="shared" si="159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56"/>
        <v>1.099283142857143</v>
      </c>
      <c r="P1027" s="8">
        <f t="shared" si="157"/>
        <v>71.848571428571432</v>
      </c>
      <c r="Q1027" t="s">
        <v>8322</v>
      </c>
      <c r="R1027" t="s">
        <v>8327</v>
      </c>
      <c r="S1027" s="10">
        <f t="shared" si="158"/>
        <v>42049.833761574075</v>
      </c>
      <c r="T1027" s="10">
        <f t="shared" si="159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ref="O1028:O1091" si="160">E1028/D1028</f>
        <v>1.0000828571428571</v>
      </c>
      <c r="P1028" s="8">
        <f t="shared" ref="P1028:P1091" si="161">E1028/L1028</f>
        <v>57.381803278688523</v>
      </c>
      <c r="Q1028" t="s">
        <v>8322</v>
      </c>
      <c r="R1028" t="s">
        <v>8327</v>
      </c>
      <c r="S1028" s="10">
        <f t="shared" si="158"/>
        <v>42426.407592592594</v>
      </c>
      <c r="T1028" s="10">
        <f t="shared" si="159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60"/>
        <v>1.0309292094387414</v>
      </c>
      <c r="P1029" s="8">
        <f t="shared" si="161"/>
        <v>69.666666666666671</v>
      </c>
      <c r="Q1029" t="s">
        <v>8322</v>
      </c>
      <c r="R1029" t="s">
        <v>8327</v>
      </c>
      <c r="S1029" s="10">
        <f t="shared" si="158"/>
        <v>41905.034108796295</v>
      </c>
      <c r="T1029" s="10">
        <f t="shared" si="159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60"/>
        <v>1.1727000000000001</v>
      </c>
      <c r="P1030" s="8">
        <f t="shared" si="161"/>
        <v>45.988235294117644</v>
      </c>
      <c r="Q1030" t="s">
        <v>8322</v>
      </c>
      <c r="R1030" t="s">
        <v>8327</v>
      </c>
      <c r="S1030" s="10">
        <f t="shared" si="158"/>
        <v>42755.627372685187</v>
      </c>
      <c r="T1030" s="10">
        <f t="shared" si="159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60"/>
        <v>1.1175999999999999</v>
      </c>
      <c r="P1031" s="8">
        <f t="shared" si="161"/>
        <v>79.262411347517727</v>
      </c>
      <c r="Q1031" t="s">
        <v>8322</v>
      </c>
      <c r="R1031" t="s">
        <v>8327</v>
      </c>
      <c r="S1031" s="10">
        <f t="shared" si="158"/>
        <v>42044.711886574078</v>
      </c>
      <c r="T1031" s="10">
        <f t="shared" si="159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60"/>
        <v>3.4209999999999998</v>
      </c>
      <c r="P1032" s="8">
        <f t="shared" si="161"/>
        <v>43.031446540880502</v>
      </c>
      <c r="Q1032" t="s">
        <v>8322</v>
      </c>
      <c r="R1032" t="s">
        <v>8327</v>
      </c>
      <c r="S1032" s="10">
        <f t="shared" si="158"/>
        <v>42611.483206018514</v>
      </c>
      <c r="T1032" s="10">
        <f t="shared" si="159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60"/>
        <v>1.0740000000000001</v>
      </c>
      <c r="P1033" s="8">
        <f t="shared" si="161"/>
        <v>108.48484848484848</v>
      </c>
      <c r="Q1033" t="s">
        <v>8322</v>
      </c>
      <c r="R1033" t="s">
        <v>8327</v>
      </c>
      <c r="S1033" s="10">
        <f t="shared" si="158"/>
        <v>42324.764004629629</v>
      </c>
      <c r="T1033" s="10">
        <f t="shared" si="159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60"/>
        <v>1.0849703703703704</v>
      </c>
      <c r="P1034" s="8">
        <f t="shared" si="161"/>
        <v>61.029583333333335</v>
      </c>
      <c r="Q1034" t="s">
        <v>8322</v>
      </c>
      <c r="R1034" t="s">
        <v>8327</v>
      </c>
      <c r="S1034" s="10">
        <f t="shared" si="158"/>
        <v>42514.666956018518</v>
      </c>
      <c r="T1034" s="10">
        <f t="shared" si="159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60"/>
        <v>1.0286144578313252</v>
      </c>
      <c r="P1035" s="8">
        <f t="shared" si="161"/>
        <v>50.592592592592595</v>
      </c>
      <c r="Q1035" t="s">
        <v>8322</v>
      </c>
      <c r="R1035" t="s">
        <v>8327</v>
      </c>
      <c r="S1035" s="10">
        <f t="shared" si="158"/>
        <v>42688.732407407413</v>
      </c>
      <c r="T1035" s="10">
        <f t="shared" si="159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60"/>
        <v>1.3000180000000001</v>
      </c>
      <c r="P1036" s="8">
        <f t="shared" si="161"/>
        <v>39.157168674698795</v>
      </c>
      <c r="Q1036" t="s">
        <v>8322</v>
      </c>
      <c r="R1036" t="s">
        <v>8327</v>
      </c>
      <c r="S1036" s="10">
        <f t="shared" si="158"/>
        <v>42555.166712962964</v>
      </c>
      <c r="T1036" s="10">
        <f t="shared" si="159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60"/>
        <v>1.0765217391304347</v>
      </c>
      <c r="P1037" s="8">
        <f t="shared" si="161"/>
        <v>65.15789473684211</v>
      </c>
      <c r="Q1037" t="s">
        <v>8322</v>
      </c>
      <c r="R1037" t="s">
        <v>8327</v>
      </c>
      <c r="S1037" s="10">
        <f t="shared" si="158"/>
        <v>42016.641435185185</v>
      </c>
      <c r="T1037" s="10">
        <f t="shared" si="159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60"/>
        <v>1.1236044444444444</v>
      </c>
      <c r="P1038" s="8">
        <f t="shared" si="161"/>
        <v>23.963127962085309</v>
      </c>
      <c r="Q1038" t="s">
        <v>8322</v>
      </c>
      <c r="R1038" t="s">
        <v>8327</v>
      </c>
      <c r="S1038" s="10">
        <f t="shared" si="158"/>
        <v>41249.448958333334</v>
      </c>
      <c r="T1038" s="10">
        <f t="shared" si="159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60"/>
        <v>1.0209999999999999</v>
      </c>
      <c r="P1039" s="8">
        <f t="shared" si="161"/>
        <v>48.61904761904762</v>
      </c>
      <c r="Q1039" t="s">
        <v>8322</v>
      </c>
      <c r="R1039" t="s">
        <v>8327</v>
      </c>
      <c r="S1039" s="10">
        <f t="shared" si="158"/>
        <v>42119.822476851856</v>
      </c>
      <c r="T1039" s="10">
        <f t="shared" si="159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60"/>
        <v>1.4533333333333334</v>
      </c>
      <c r="P1040" s="8">
        <f t="shared" si="161"/>
        <v>35.73770491803279</v>
      </c>
      <c r="Q1040" t="s">
        <v>8322</v>
      </c>
      <c r="R1040" t="s">
        <v>8327</v>
      </c>
      <c r="S1040" s="10">
        <f t="shared" si="158"/>
        <v>42418.231747685189</v>
      </c>
      <c r="T1040" s="10">
        <f t="shared" si="159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60"/>
        <v>1.282</v>
      </c>
      <c r="P1041" s="8">
        <f t="shared" si="161"/>
        <v>21.366666666666667</v>
      </c>
      <c r="Q1041" t="s">
        <v>8322</v>
      </c>
      <c r="R1041" t="s">
        <v>8327</v>
      </c>
      <c r="S1041" s="10">
        <f t="shared" si="158"/>
        <v>42692.109328703707</v>
      </c>
      <c r="T1041" s="10">
        <f t="shared" si="159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60"/>
        <v>2.9411764705882353E-3</v>
      </c>
      <c r="P1042" s="8">
        <f t="shared" si="161"/>
        <v>250</v>
      </c>
      <c r="Q1042" t="s">
        <v>8328</v>
      </c>
      <c r="R1042" t="s">
        <v>8329</v>
      </c>
      <c r="S1042" s="10">
        <f t="shared" si="158"/>
        <v>42579.708437499998</v>
      </c>
      <c r="T1042" s="10">
        <f t="shared" si="159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60"/>
        <v>0</v>
      </c>
      <c r="P1043" s="8" t="e">
        <f t="shared" si="161"/>
        <v>#DIV/0!</v>
      </c>
      <c r="Q1043" t="s">
        <v>8328</v>
      </c>
      <c r="R1043" t="s">
        <v>8329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60"/>
        <v>1.5384615384615385E-2</v>
      </c>
      <c r="P1044" s="8">
        <f t="shared" si="161"/>
        <v>10</v>
      </c>
      <c r="Q1044" t="s">
        <v>8328</v>
      </c>
      <c r="R1044" t="s">
        <v>8329</v>
      </c>
      <c r="S1044" s="10">
        <f t="shared" ref="S1044:S1047" si="162">(((J1044/60)/60)/24)+DATE(1970,1,1)</f>
        <v>41851.696157407408</v>
      </c>
      <c r="T1044" s="10">
        <f t="shared" ref="T1044:T1047" si="163">(((I1044/60)/60)/24)+DATE(1970,1,1)</f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60"/>
        <v>8.5370000000000001E-2</v>
      </c>
      <c r="P1045" s="8">
        <f t="shared" si="161"/>
        <v>29.236301369863014</v>
      </c>
      <c r="Q1045" t="s">
        <v>8328</v>
      </c>
      <c r="R1045" t="s">
        <v>8329</v>
      </c>
      <c r="S1045" s="10">
        <f t="shared" si="162"/>
        <v>42114.252951388888</v>
      </c>
      <c r="T1045" s="10">
        <f t="shared" si="163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60"/>
        <v>8.571428571428571E-4</v>
      </c>
      <c r="P1046" s="8">
        <f t="shared" si="161"/>
        <v>3</v>
      </c>
      <c r="Q1046" t="s">
        <v>8328</v>
      </c>
      <c r="R1046" t="s">
        <v>8329</v>
      </c>
      <c r="S1046" s="10">
        <f t="shared" si="162"/>
        <v>42011.925937499997</v>
      </c>
      <c r="T1046" s="10">
        <f t="shared" si="163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60"/>
        <v>2.6599999999999999E-2</v>
      </c>
      <c r="P1047" s="8">
        <f t="shared" si="161"/>
        <v>33.25</v>
      </c>
      <c r="Q1047" t="s">
        <v>8328</v>
      </c>
      <c r="R1047" t="s">
        <v>8329</v>
      </c>
      <c r="S1047" s="10">
        <f t="shared" si="162"/>
        <v>41844.874421296299</v>
      </c>
      <c r="T1047" s="10">
        <f t="shared" si="163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60"/>
        <v>0</v>
      </c>
      <c r="P1048" s="8" t="e">
        <f t="shared" si="161"/>
        <v>#DIV/0!</v>
      </c>
      <c r="Q1048" t="s">
        <v>8328</v>
      </c>
      <c r="R1048" t="s">
        <v>8329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60"/>
        <v>5.0000000000000001E-4</v>
      </c>
      <c r="P1049" s="8">
        <f t="shared" si="161"/>
        <v>1</v>
      </c>
      <c r="Q1049" t="s">
        <v>8328</v>
      </c>
      <c r="R1049" t="s">
        <v>8329</v>
      </c>
      <c r="S1049" s="10">
        <f t="shared" ref="S1049:S1050" si="164">(((J1049/60)/60)/24)+DATE(1970,1,1)</f>
        <v>41918.818460648145</v>
      </c>
      <c r="T1049" s="10">
        <f t="shared" ref="T1049:T1050" si="165">(((I1049/60)/60)/24)+DATE(1970,1,1)</f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60"/>
        <v>1.4133333333333333E-2</v>
      </c>
      <c r="P1050" s="8">
        <f t="shared" si="161"/>
        <v>53</v>
      </c>
      <c r="Q1050" t="s">
        <v>8328</v>
      </c>
      <c r="R1050" t="s">
        <v>8329</v>
      </c>
      <c r="S1050" s="10">
        <f t="shared" si="164"/>
        <v>42598.053113425922</v>
      </c>
      <c r="T1050" s="10">
        <f t="shared" si="165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60"/>
        <v>0</v>
      </c>
      <c r="P1051" s="8" t="e">
        <f t="shared" si="161"/>
        <v>#DIV/0!</v>
      </c>
      <c r="Q1051" t="s">
        <v>8328</v>
      </c>
      <c r="R1051" t="s">
        <v>8329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60"/>
        <v>0</v>
      </c>
      <c r="P1052" s="8" t="e">
        <f t="shared" si="161"/>
        <v>#DIV/0!</v>
      </c>
      <c r="Q1052" t="s">
        <v>8328</v>
      </c>
      <c r="R1052" t="s">
        <v>8329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60"/>
        <v>0</v>
      </c>
      <c r="P1053" s="8" t="e">
        <f t="shared" si="161"/>
        <v>#DIV/0!</v>
      </c>
      <c r="Q1053" t="s">
        <v>8328</v>
      </c>
      <c r="R1053" t="s">
        <v>8329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60"/>
        <v>0</v>
      </c>
      <c r="P1054" s="8" t="e">
        <f t="shared" si="161"/>
        <v>#DIV/0!</v>
      </c>
      <c r="Q1054" t="s">
        <v>8328</v>
      </c>
      <c r="R1054" t="s">
        <v>8329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60"/>
        <v>0.01</v>
      </c>
      <c r="P1055" s="8">
        <f t="shared" si="161"/>
        <v>15</v>
      </c>
      <c r="Q1055" t="s">
        <v>8328</v>
      </c>
      <c r="R1055" t="s">
        <v>8329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60"/>
        <v>0</v>
      </c>
      <c r="P1056" s="8" t="e">
        <f t="shared" si="161"/>
        <v>#DIV/0!</v>
      </c>
      <c r="Q1056" t="s">
        <v>8328</v>
      </c>
      <c r="R1056" t="s">
        <v>8329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60"/>
        <v>0</v>
      </c>
      <c r="P1057" s="8" t="e">
        <f t="shared" si="161"/>
        <v>#DIV/0!</v>
      </c>
      <c r="Q1057" t="s">
        <v>8328</v>
      </c>
      <c r="R1057" t="s">
        <v>8329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60"/>
        <v>0</v>
      </c>
      <c r="P1058" s="8" t="e">
        <f t="shared" si="161"/>
        <v>#DIV/0!</v>
      </c>
      <c r="Q1058" t="s">
        <v>8328</v>
      </c>
      <c r="R1058" t="s">
        <v>8329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60"/>
        <v>0</v>
      </c>
      <c r="P1059" s="8" t="e">
        <f t="shared" si="161"/>
        <v>#DIV/0!</v>
      </c>
      <c r="Q1059" t="s">
        <v>8328</v>
      </c>
      <c r="R1059" t="s">
        <v>8329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60"/>
        <v>0</v>
      </c>
      <c r="P1060" s="8" t="e">
        <f t="shared" si="161"/>
        <v>#DIV/0!</v>
      </c>
      <c r="Q1060" t="s">
        <v>8328</v>
      </c>
      <c r="R1060" t="s">
        <v>8329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60"/>
        <v>0</v>
      </c>
      <c r="P1061" s="8" t="e">
        <f t="shared" si="161"/>
        <v>#DIV/0!</v>
      </c>
      <c r="Q1061" t="s">
        <v>8328</v>
      </c>
      <c r="R1061" t="s">
        <v>8329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60"/>
        <v>0.01</v>
      </c>
      <c r="P1062" s="8">
        <f t="shared" si="161"/>
        <v>50</v>
      </c>
      <c r="Q1062" t="s">
        <v>8328</v>
      </c>
      <c r="R1062" t="s">
        <v>8329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60"/>
        <v>0</v>
      </c>
      <c r="P1063" s="8" t="e">
        <f t="shared" si="161"/>
        <v>#DIV/0!</v>
      </c>
      <c r="Q1063" t="s">
        <v>8328</v>
      </c>
      <c r="R1063" t="s">
        <v>8329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60"/>
        <v>0.95477386934673369</v>
      </c>
      <c r="P1064" s="8">
        <f t="shared" si="161"/>
        <v>47.5</v>
      </c>
      <c r="Q1064" t="s">
        <v>8328</v>
      </c>
      <c r="R1064" t="s">
        <v>8329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60"/>
        <v>0</v>
      </c>
      <c r="P1065" s="8" t="e">
        <f t="shared" si="161"/>
        <v>#DIV/0!</v>
      </c>
      <c r="Q1065" t="s">
        <v>8328</v>
      </c>
      <c r="R1065" t="s">
        <v>8329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60"/>
        <v>8.9744444444444446E-2</v>
      </c>
      <c r="P1066" s="8">
        <f t="shared" si="161"/>
        <v>65.666666666666671</v>
      </c>
      <c r="Q1066" t="s">
        <v>8330</v>
      </c>
      <c r="R1066" t="s">
        <v>8331</v>
      </c>
      <c r="S1066" s="10">
        <f t="shared" ref="S1066:S1072" si="166">(((J1066/60)/60)/24)+DATE(1970,1,1)</f>
        <v>41417.228043981479</v>
      </c>
      <c r="T1066" s="10">
        <f t="shared" ref="T1066:T1072" si="167">(((I1066/60)/60)/24)+DATE(1970,1,1)</f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60"/>
        <v>2.7E-2</v>
      </c>
      <c r="P1067" s="8">
        <f t="shared" si="161"/>
        <v>16.2</v>
      </c>
      <c r="Q1067" t="s">
        <v>8330</v>
      </c>
      <c r="R1067" t="s">
        <v>8331</v>
      </c>
      <c r="S1067" s="10">
        <f t="shared" si="166"/>
        <v>41661.381041666667</v>
      </c>
      <c r="T1067" s="10">
        <f t="shared" si="1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60"/>
        <v>3.3673333333333333E-2</v>
      </c>
      <c r="P1068" s="8">
        <f t="shared" si="161"/>
        <v>34.128378378378379</v>
      </c>
      <c r="Q1068" t="s">
        <v>8330</v>
      </c>
      <c r="R1068" t="s">
        <v>8331</v>
      </c>
      <c r="S1068" s="10">
        <f t="shared" si="166"/>
        <v>41445.962754629632</v>
      </c>
      <c r="T1068" s="10">
        <f t="shared" si="1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60"/>
        <v>0.26</v>
      </c>
      <c r="P1069" s="8">
        <f t="shared" si="161"/>
        <v>13</v>
      </c>
      <c r="Q1069" t="s">
        <v>8330</v>
      </c>
      <c r="R1069" t="s">
        <v>8331</v>
      </c>
      <c r="S1069" s="10">
        <f t="shared" si="166"/>
        <v>41599.855682870373</v>
      </c>
      <c r="T1069" s="10">
        <f t="shared" si="1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60"/>
        <v>1.5E-3</v>
      </c>
      <c r="P1070" s="8">
        <f t="shared" si="161"/>
        <v>11.25</v>
      </c>
      <c r="Q1070" t="s">
        <v>8330</v>
      </c>
      <c r="R1070" t="s">
        <v>8331</v>
      </c>
      <c r="S1070" s="10">
        <f t="shared" si="166"/>
        <v>42440.371111111104</v>
      </c>
      <c r="T1070" s="10">
        <f t="shared" si="1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60"/>
        <v>0.38636363636363635</v>
      </c>
      <c r="P1071" s="8">
        <f t="shared" si="161"/>
        <v>40.476190476190474</v>
      </c>
      <c r="Q1071" t="s">
        <v>8330</v>
      </c>
      <c r="R1071" t="s">
        <v>8331</v>
      </c>
      <c r="S1071" s="10">
        <f t="shared" si="166"/>
        <v>41572.229849537034</v>
      </c>
      <c r="T1071" s="10">
        <f t="shared" si="1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60"/>
        <v>7.0000000000000001E-3</v>
      </c>
      <c r="P1072" s="8">
        <f t="shared" si="161"/>
        <v>35</v>
      </c>
      <c r="Q1072" t="s">
        <v>8330</v>
      </c>
      <c r="R1072" t="s">
        <v>8331</v>
      </c>
      <c r="S1072" s="10">
        <f t="shared" si="166"/>
        <v>41163.011828703704</v>
      </c>
      <c r="T1072" s="10">
        <f t="shared" si="1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60"/>
        <v>0</v>
      </c>
      <c r="P1073" s="8" t="e">
        <f t="shared" si="161"/>
        <v>#DIV/0!</v>
      </c>
      <c r="Q1073" t="s">
        <v>8330</v>
      </c>
      <c r="R1073" t="s">
        <v>8331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60"/>
        <v>6.8000000000000005E-4</v>
      </c>
      <c r="P1074" s="8">
        <f t="shared" si="161"/>
        <v>12.75</v>
      </c>
      <c r="Q1074" t="s">
        <v>8330</v>
      </c>
      <c r="R1074" t="s">
        <v>8331</v>
      </c>
      <c r="S1074" s="10">
        <f t="shared" ref="S1074:S1085" si="168">(((J1074/60)/60)/24)+DATE(1970,1,1)</f>
        <v>41645.832141203704</v>
      </c>
      <c r="T1074" s="10">
        <f t="shared" ref="T1074:T1085" si="169">(((I1074/60)/60)/24)+DATE(1970,1,1)</f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60"/>
        <v>1.3333333333333334E-2</v>
      </c>
      <c r="P1075" s="8">
        <f t="shared" si="161"/>
        <v>10</v>
      </c>
      <c r="Q1075" t="s">
        <v>8330</v>
      </c>
      <c r="R1075" t="s">
        <v>8331</v>
      </c>
      <c r="S1075" s="10">
        <f t="shared" si="168"/>
        <v>40802.964594907404</v>
      </c>
      <c r="T1075" s="10">
        <f t="shared" si="169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60"/>
        <v>6.3092592592592589E-2</v>
      </c>
      <c r="P1076" s="8">
        <f t="shared" si="161"/>
        <v>113.56666666666666</v>
      </c>
      <c r="Q1076" t="s">
        <v>8330</v>
      </c>
      <c r="R1076" t="s">
        <v>8331</v>
      </c>
      <c r="S1076" s="10">
        <f t="shared" si="168"/>
        <v>41613.172974537039</v>
      </c>
      <c r="T1076" s="10">
        <f t="shared" si="169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60"/>
        <v>4.4999999999999998E-2</v>
      </c>
      <c r="P1077" s="8">
        <f t="shared" si="161"/>
        <v>15</v>
      </c>
      <c r="Q1077" t="s">
        <v>8330</v>
      </c>
      <c r="R1077" t="s">
        <v>8331</v>
      </c>
      <c r="S1077" s="10">
        <f t="shared" si="168"/>
        <v>41005.904120370367</v>
      </c>
      <c r="T1077" s="10">
        <f t="shared" si="169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60"/>
        <v>0.62765333333333329</v>
      </c>
      <c r="P1078" s="8">
        <f t="shared" si="161"/>
        <v>48.281025641025643</v>
      </c>
      <c r="Q1078" t="s">
        <v>8330</v>
      </c>
      <c r="R1078" t="s">
        <v>8331</v>
      </c>
      <c r="S1078" s="10">
        <f t="shared" si="168"/>
        <v>41838.377893518518</v>
      </c>
      <c r="T1078" s="10">
        <f t="shared" si="169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60"/>
        <v>0.29376000000000002</v>
      </c>
      <c r="P1079" s="8">
        <f t="shared" si="161"/>
        <v>43.976047904191617</v>
      </c>
      <c r="Q1079" t="s">
        <v>8330</v>
      </c>
      <c r="R1079" t="s">
        <v>8331</v>
      </c>
      <c r="S1079" s="10">
        <f t="shared" si="168"/>
        <v>42353.16679398148</v>
      </c>
      <c r="T1079" s="10">
        <f t="shared" si="169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60"/>
        <v>7.4999999999999997E-2</v>
      </c>
      <c r="P1080" s="8">
        <f t="shared" si="161"/>
        <v>9</v>
      </c>
      <c r="Q1080" t="s">
        <v>8330</v>
      </c>
      <c r="R1080" t="s">
        <v>8331</v>
      </c>
      <c r="S1080" s="10">
        <f t="shared" si="168"/>
        <v>40701.195844907408</v>
      </c>
      <c r="T1080" s="10">
        <f t="shared" si="169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60"/>
        <v>2.6076923076923077E-2</v>
      </c>
      <c r="P1081" s="8">
        <f t="shared" si="161"/>
        <v>37.666666666666664</v>
      </c>
      <c r="Q1081" t="s">
        <v>8330</v>
      </c>
      <c r="R1081" t="s">
        <v>8331</v>
      </c>
      <c r="S1081" s="10">
        <f t="shared" si="168"/>
        <v>42479.566388888896</v>
      </c>
      <c r="T1081" s="10">
        <f t="shared" si="169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60"/>
        <v>9.1050000000000006E-2</v>
      </c>
      <c r="P1082" s="8">
        <f t="shared" si="161"/>
        <v>18.581632653061224</v>
      </c>
      <c r="Q1082" t="s">
        <v>8330</v>
      </c>
      <c r="R1082" t="s">
        <v>8331</v>
      </c>
      <c r="S1082" s="10">
        <f t="shared" si="168"/>
        <v>41740.138113425928</v>
      </c>
      <c r="T1082" s="10">
        <f t="shared" si="169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60"/>
        <v>1.7647058823529413E-4</v>
      </c>
      <c r="P1083" s="8">
        <f t="shared" si="161"/>
        <v>3</v>
      </c>
      <c r="Q1083" t="s">
        <v>8330</v>
      </c>
      <c r="R1083" t="s">
        <v>8331</v>
      </c>
      <c r="S1083" s="10">
        <f t="shared" si="168"/>
        <v>42002.926990740743</v>
      </c>
      <c r="T1083" s="10">
        <f t="shared" si="169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60"/>
        <v>5.5999999999999999E-3</v>
      </c>
      <c r="P1084" s="8">
        <f t="shared" si="161"/>
        <v>18.666666666666668</v>
      </c>
      <c r="Q1084" t="s">
        <v>8330</v>
      </c>
      <c r="R1084" t="s">
        <v>8331</v>
      </c>
      <c r="S1084" s="10">
        <f t="shared" si="168"/>
        <v>41101.906111111115</v>
      </c>
      <c r="T1084" s="10">
        <f t="shared" si="169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60"/>
        <v>8.2000000000000007E-3</v>
      </c>
      <c r="P1085" s="8">
        <f t="shared" si="161"/>
        <v>410</v>
      </c>
      <c r="Q1085" t="s">
        <v>8330</v>
      </c>
      <c r="R1085" t="s">
        <v>8331</v>
      </c>
      <c r="S1085" s="10">
        <f t="shared" si="168"/>
        <v>41793.659525462965</v>
      </c>
      <c r="T1085" s="10">
        <f t="shared" si="169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60"/>
        <v>0</v>
      </c>
      <c r="P1086" s="8" t="e">
        <f t="shared" si="161"/>
        <v>#DIV/0!</v>
      </c>
      <c r="Q1086" t="s">
        <v>8330</v>
      </c>
      <c r="R1086" t="s">
        <v>8331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60"/>
        <v>3.4200000000000001E-2</v>
      </c>
      <c r="P1087" s="8">
        <f t="shared" si="161"/>
        <v>114</v>
      </c>
      <c r="Q1087" t="s">
        <v>8330</v>
      </c>
      <c r="R1087" t="s">
        <v>8331</v>
      </c>
      <c r="S1087" s="10">
        <f t="shared" ref="S1087:S1088" si="170">(((J1087/60)/60)/24)+DATE(1970,1,1)</f>
        <v>42413.671006944445</v>
      </c>
      <c r="T1087" s="10">
        <f t="shared" ref="T1087:T1088" si="171">(((I1087/60)/60)/24)+DATE(1970,1,1)</f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60"/>
        <v>8.3333333333333339E-4</v>
      </c>
      <c r="P1088" s="8">
        <f t="shared" si="161"/>
        <v>7.5</v>
      </c>
      <c r="Q1088" t="s">
        <v>8330</v>
      </c>
      <c r="R1088" t="s">
        <v>8331</v>
      </c>
      <c r="S1088" s="10">
        <f t="shared" si="170"/>
        <v>41845.866793981484</v>
      </c>
      <c r="T1088" s="10">
        <f t="shared" si="171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60"/>
        <v>0</v>
      </c>
      <c r="P1089" s="8" t="e">
        <f t="shared" si="161"/>
        <v>#DIV/0!</v>
      </c>
      <c r="Q1089" t="s">
        <v>8330</v>
      </c>
      <c r="R1089" t="s">
        <v>8331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60"/>
        <v>0.14182977777777778</v>
      </c>
      <c r="P1090" s="8">
        <f t="shared" si="161"/>
        <v>43.41727891156463</v>
      </c>
      <c r="Q1090" t="s">
        <v>8330</v>
      </c>
      <c r="R1090" t="s">
        <v>8331</v>
      </c>
      <c r="S1090" s="10">
        <f t="shared" ref="S1090:S1108" si="172">(((J1090/60)/60)/24)+DATE(1970,1,1)</f>
        <v>41723.799386574072</v>
      </c>
      <c r="T1090" s="10">
        <f t="shared" ref="T1090:T1108" si="173">(((I1090/60)/60)/24)+DATE(1970,1,1)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60"/>
        <v>7.8266666666666665E-2</v>
      </c>
      <c r="P1091" s="8">
        <f t="shared" si="161"/>
        <v>23.959183673469386</v>
      </c>
      <c r="Q1091" t="s">
        <v>8330</v>
      </c>
      <c r="R1091" t="s">
        <v>8331</v>
      </c>
      <c r="S1091" s="10">
        <f t="shared" si="172"/>
        <v>42151.189525462964</v>
      </c>
      <c r="T1091" s="10">
        <f t="shared" si="173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ref="O1092:O1155" si="174">E1092/D1092</f>
        <v>3.8464497269020693E-4</v>
      </c>
      <c r="P1092" s="8">
        <f t="shared" ref="P1092:P1155" si="175">E1092/L1092</f>
        <v>5</v>
      </c>
      <c r="Q1092" t="s">
        <v>8330</v>
      </c>
      <c r="R1092" t="s">
        <v>8331</v>
      </c>
      <c r="S1092" s="10">
        <f t="shared" si="172"/>
        <v>42123.185798611114</v>
      </c>
      <c r="T1092" s="10">
        <f t="shared" si="173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74"/>
        <v>0.125</v>
      </c>
      <c r="P1093" s="8">
        <f t="shared" si="175"/>
        <v>12.5</v>
      </c>
      <c r="Q1093" t="s">
        <v>8330</v>
      </c>
      <c r="R1093" t="s">
        <v>8331</v>
      </c>
      <c r="S1093" s="10">
        <f t="shared" si="172"/>
        <v>42440.820277777777</v>
      </c>
      <c r="T1093" s="10">
        <f t="shared" si="173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74"/>
        <v>1.0500000000000001E-2</v>
      </c>
      <c r="P1094" s="8">
        <f t="shared" si="175"/>
        <v>3</v>
      </c>
      <c r="Q1094" t="s">
        <v>8330</v>
      </c>
      <c r="R1094" t="s">
        <v>8331</v>
      </c>
      <c r="S1094" s="10">
        <f t="shared" si="172"/>
        <v>41250.025902777779</v>
      </c>
      <c r="T1094" s="10">
        <f t="shared" si="173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74"/>
        <v>0.14083333333333334</v>
      </c>
      <c r="P1095" s="8">
        <f t="shared" si="175"/>
        <v>10.5625</v>
      </c>
      <c r="Q1095" t="s">
        <v>8330</v>
      </c>
      <c r="R1095" t="s">
        <v>8331</v>
      </c>
      <c r="S1095" s="10">
        <f t="shared" si="172"/>
        <v>42396.973807870367</v>
      </c>
      <c r="T1095" s="10">
        <f t="shared" si="173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74"/>
        <v>0.18300055555555556</v>
      </c>
      <c r="P1096" s="8">
        <f t="shared" si="175"/>
        <v>122.00037037037038</v>
      </c>
      <c r="Q1096" t="s">
        <v>8330</v>
      </c>
      <c r="R1096" t="s">
        <v>8331</v>
      </c>
      <c r="S1096" s="10">
        <f t="shared" si="172"/>
        <v>40795.713344907403</v>
      </c>
      <c r="T1096" s="10">
        <f t="shared" si="173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74"/>
        <v>5.0347999999999997E-2</v>
      </c>
      <c r="P1097" s="8">
        <f t="shared" si="175"/>
        <v>267.80851063829789</v>
      </c>
      <c r="Q1097" t="s">
        <v>8330</v>
      </c>
      <c r="R1097" t="s">
        <v>8331</v>
      </c>
      <c r="S1097" s="10">
        <f t="shared" si="172"/>
        <v>41486.537268518521</v>
      </c>
      <c r="T1097" s="10">
        <f t="shared" si="173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74"/>
        <v>0.17933333333333334</v>
      </c>
      <c r="P1098" s="8">
        <f t="shared" si="175"/>
        <v>74.206896551724142</v>
      </c>
      <c r="Q1098" t="s">
        <v>8330</v>
      </c>
      <c r="R1098" t="s">
        <v>8331</v>
      </c>
      <c r="S1098" s="10">
        <f t="shared" si="172"/>
        <v>41885.51798611111</v>
      </c>
      <c r="T1098" s="10">
        <f t="shared" si="173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74"/>
        <v>4.6999999999999999E-4</v>
      </c>
      <c r="P1099" s="8">
        <f t="shared" si="175"/>
        <v>6.7142857142857144</v>
      </c>
      <c r="Q1099" t="s">
        <v>8330</v>
      </c>
      <c r="R1099" t="s">
        <v>8331</v>
      </c>
      <c r="S1099" s="10">
        <f t="shared" si="172"/>
        <v>41660.792557870373</v>
      </c>
      <c r="T1099" s="10">
        <f t="shared" si="173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74"/>
        <v>7.2120000000000004E-2</v>
      </c>
      <c r="P1100" s="8">
        <f t="shared" si="175"/>
        <v>81.954545454545453</v>
      </c>
      <c r="Q1100" t="s">
        <v>8330</v>
      </c>
      <c r="R1100" t="s">
        <v>8331</v>
      </c>
      <c r="S1100" s="10">
        <f t="shared" si="172"/>
        <v>41712.762673611112</v>
      </c>
      <c r="T1100" s="10">
        <f t="shared" si="173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74"/>
        <v>5.0000000000000001E-3</v>
      </c>
      <c r="P1101" s="8">
        <f t="shared" si="175"/>
        <v>25</v>
      </c>
      <c r="Q1101" t="s">
        <v>8330</v>
      </c>
      <c r="R1101" t="s">
        <v>8331</v>
      </c>
      <c r="S1101" s="10">
        <f t="shared" si="172"/>
        <v>42107.836435185185</v>
      </c>
      <c r="T1101" s="10">
        <f t="shared" si="173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74"/>
        <v>2.5000000000000001E-2</v>
      </c>
      <c r="P1102" s="8">
        <f t="shared" si="175"/>
        <v>10</v>
      </c>
      <c r="Q1102" t="s">
        <v>8330</v>
      </c>
      <c r="R1102" t="s">
        <v>8331</v>
      </c>
      <c r="S1102" s="10">
        <f t="shared" si="172"/>
        <v>42384.110775462963</v>
      </c>
      <c r="T1102" s="10">
        <f t="shared" si="173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74"/>
        <v>4.0999999999999999E-4</v>
      </c>
      <c r="P1103" s="8">
        <f t="shared" si="175"/>
        <v>6.833333333333333</v>
      </c>
      <c r="Q1103" t="s">
        <v>8330</v>
      </c>
      <c r="R1103" t="s">
        <v>8331</v>
      </c>
      <c r="S1103" s="10">
        <f t="shared" si="172"/>
        <v>42538.77243055556</v>
      </c>
      <c r="T1103" s="10">
        <f t="shared" si="173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74"/>
        <v>5.3124999999999999E-2</v>
      </c>
      <c r="P1104" s="8">
        <f t="shared" si="175"/>
        <v>17.708333333333332</v>
      </c>
      <c r="Q1104" t="s">
        <v>8330</v>
      </c>
      <c r="R1104" t="s">
        <v>8331</v>
      </c>
      <c r="S1104" s="10">
        <f t="shared" si="172"/>
        <v>41577.045428240745</v>
      </c>
      <c r="T1104" s="10">
        <f t="shared" si="173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74"/>
        <v>1.6199999999999999E-2</v>
      </c>
      <c r="P1105" s="8">
        <f t="shared" si="175"/>
        <v>16.2</v>
      </c>
      <c r="Q1105" t="s">
        <v>8330</v>
      </c>
      <c r="R1105" t="s">
        <v>8331</v>
      </c>
      <c r="S1105" s="10">
        <f t="shared" si="172"/>
        <v>42479.22210648148</v>
      </c>
      <c r="T1105" s="10">
        <f t="shared" si="173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74"/>
        <v>4.9516666666666667E-2</v>
      </c>
      <c r="P1106" s="8">
        <f t="shared" si="175"/>
        <v>80.297297297297291</v>
      </c>
      <c r="Q1106" t="s">
        <v>8330</v>
      </c>
      <c r="R1106" t="s">
        <v>8331</v>
      </c>
      <c r="S1106" s="10">
        <f t="shared" si="172"/>
        <v>41771.40996527778</v>
      </c>
      <c r="T1106" s="10">
        <f t="shared" si="173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74"/>
        <v>1.5900000000000001E-3</v>
      </c>
      <c r="P1107" s="8">
        <f t="shared" si="175"/>
        <v>71.55</v>
      </c>
      <c r="Q1107" t="s">
        <v>8330</v>
      </c>
      <c r="R1107" t="s">
        <v>8331</v>
      </c>
      <c r="S1107" s="10">
        <f t="shared" si="172"/>
        <v>41692.135729166665</v>
      </c>
      <c r="T1107" s="10">
        <f t="shared" si="173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74"/>
        <v>0.41249999999999998</v>
      </c>
      <c r="P1108" s="8">
        <f t="shared" si="175"/>
        <v>23.571428571428573</v>
      </c>
      <c r="Q1108" t="s">
        <v>8330</v>
      </c>
      <c r="R1108" t="s">
        <v>8331</v>
      </c>
      <c r="S1108" s="10">
        <f t="shared" si="172"/>
        <v>40973.740451388891</v>
      </c>
      <c r="T1108" s="10">
        <f t="shared" si="173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74"/>
        <v>0</v>
      </c>
      <c r="P1109" s="8" t="e">
        <f t="shared" si="175"/>
        <v>#DIV/0!</v>
      </c>
      <c r="Q1109" t="s">
        <v>8330</v>
      </c>
      <c r="R1109" t="s">
        <v>8331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74"/>
        <v>2.93E-2</v>
      </c>
      <c r="P1110" s="8">
        <f t="shared" si="175"/>
        <v>34.88095238095238</v>
      </c>
      <c r="Q1110" t="s">
        <v>8330</v>
      </c>
      <c r="R1110" t="s">
        <v>8331</v>
      </c>
      <c r="S1110" s="10">
        <f t="shared" ref="S1110:S1121" si="176">(((J1110/60)/60)/24)+DATE(1970,1,1)</f>
        <v>40952.636979166666</v>
      </c>
      <c r="T1110" s="10">
        <f t="shared" ref="T1110:T1121" si="177">(((I1110/60)/60)/24)+DATE(1970,1,1)</f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74"/>
        <v>4.4999999999999997E-3</v>
      </c>
      <c r="P1111" s="8">
        <f t="shared" si="175"/>
        <v>15</v>
      </c>
      <c r="Q1111" t="s">
        <v>8330</v>
      </c>
      <c r="R1111" t="s">
        <v>8331</v>
      </c>
      <c r="S1111" s="10">
        <f t="shared" si="176"/>
        <v>42662.752199074079</v>
      </c>
      <c r="T1111" s="10">
        <f t="shared" si="17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74"/>
        <v>5.1000000000000004E-3</v>
      </c>
      <c r="P1112" s="8">
        <f t="shared" si="175"/>
        <v>23.181818181818183</v>
      </c>
      <c r="Q1112" t="s">
        <v>8330</v>
      </c>
      <c r="R1112" t="s">
        <v>8331</v>
      </c>
      <c r="S1112" s="10">
        <f t="shared" si="176"/>
        <v>41220.933124999996</v>
      </c>
      <c r="T1112" s="10">
        <f t="shared" si="17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74"/>
        <v>4.0000000000000002E-4</v>
      </c>
      <c r="P1113" s="8">
        <f t="shared" si="175"/>
        <v>1</v>
      </c>
      <c r="Q1113" t="s">
        <v>8330</v>
      </c>
      <c r="R1113" t="s">
        <v>8331</v>
      </c>
      <c r="S1113" s="10">
        <f t="shared" si="176"/>
        <v>42347.203587962969</v>
      </c>
      <c r="T1113" s="10">
        <f t="shared" si="17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74"/>
        <v>0.35537409090909089</v>
      </c>
      <c r="P1114" s="8">
        <f t="shared" si="175"/>
        <v>100.23371794871794</v>
      </c>
      <c r="Q1114" t="s">
        <v>8330</v>
      </c>
      <c r="R1114" t="s">
        <v>8331</v>
      </c>
      <c r="S1114" s="10">
        <f t="shared" si="176"/>
        <v>41963.759386574078</v>
      </c>
      <c r="T1114" s="10">
        <f t="shared" si="17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74"/>
        <v>5.0000000000000001E-3</v>
      </c>
      <c r="P1115" s="8">
        <f t="shared" si="175"/>
        <v>5</v>
      </c>
      <c r="Q1115" t="s">
        <v>8330</v>
      </c>
      <c r="R1115" t="s">
        <v>8331</v>
      </c>
      <c r="S1115" s="10">
        <f t="shared" si="176"/>
        <v>41835.977083333331</v>
      </c>
      <c r="T1115" s="10">
        <f t="shared" si="17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74"/>
        <v>1.6666666666666668E-3</v>
      </c>
      <c r="P1116" s="8">
        <f t="shared" si="175"/>
        <v>3.3333333333333335</v>
      </c>
      <c r="Q1116" t="s">
        <v>8330</v>
      </c>
      <c r="R1116" t="s">
        <v>8331</v>
      </c>
      <c r="S1116" s="10">
        <f t="shared" si="176"/>
        <v>41526.345914351856</v>
      </c>
      <c r="T1116" s="10">
        <f t="shared" si="17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74"/>
        <v>1.325E-3</v>
      </c>
      <c r="P1117" s="8">
        <f t="shared" si="175"/>
        <v>13.25</v>
      </c>
      <c r="Q1117" t="s">
        <v>8330</v>
      </c>
      <c r="R1117" t="s">
        <v>8331</v>
      </c>
      <c r="S1117" s="10">
        <f t="shared" si="176"/>
        <v>42429.695543981477</v>
      </c>
      <c r="T1117" s="10">
        <f t="shared" si="17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74"/>
        <v>3.5704000000000004E-4</v>
      </c>
      <c r="P1118" s="8">
        <f t="shared" si="175"/>
        <v>17.852</v>
      </c>
      <c r="Q1118" t="s">
        <v>8330</v>
      </c>
      <c r="R1118" t="s">
        <v>8331</v>
      </c>
      <c r="S1118" s="10">
        <f t="shared" si="176"/>
        <v>41009.847314814811</v>
      </c>
      <c r="T1118" s="10">
        <f t="shared" si="17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74"/>
        <v>8.3000000000000004E-2</v>
      </c>
      <c r="P1119" s="8">
        <f t="shared" si="175"/>
        <v>10.375</v>
      </c>
      <c r="Q1119" t="s">
        <v>8330</v>
      </c>
      <c r="R1119" t="s">
        <v>8331</v>
      </c>
      <c r="S1119" s="10">
        <f t="shared" si="176"/>
        <v>42333.598530092597</v>
      </c>
      <c r="T1119" s="10">
        <f t="shared" si="17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74"/>
        <v>2.4222222222222221E-2</v>
      </c>
      <c r="P1120" s="8">
        <f t="shared" si="175"/>
        <v>36.333333333333336</v>
      </c>
      <c r="Q1120" t="s">
        <v>8330</v>
      </c>
      <c r="R1120" t="s">
        <v>8331</v>
      </c>
      <c r="S1120" s="10">
        <f t="shared" si="176"/>
        <v>41704.16642361111</v>
      </c>
      <c r="T1120" s="10">
        <f t="shared" si="17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74"/>
        <v>2.3809523809523812E-3</v>
      </c>
      <c r="P1121" s="8">
        <f t="shared" si="175"/>
        <v>5</v>
      </c>
      <c r="Q1121" t="s">
        <v>8330</v>
      </c>
      <c r="R1121" t="s">
        <v>8331</v>
      </c>
      <c r="S1121" s="10">
        <f t="shared" si="176"/>
        <v>41722.792407407411</v>
      </c>
      <c r="T1121" s="10">
        <f t="shared" si="177"/>
        <v>41735.792407407411</v>
      </c>
    </row>
    <row r="1122" spans="1:20" ht="42.75" hidden="1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74"/>
        <v>0</v>
      </c>
      <c r="P1122" s="8" t="e">
        <f t="shared" si="175"/>
        <v>#DIV/0!</v>
      </c>
      <c r="Q1122" t="s">
        <v>8330</v>
      </c>
      <c r="R1122" t="s">
        <v>8331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74"/>
        <v>1.16E-4</v>
      </c>
      <c r="P1123" s="8">
        <f t="shared" si="175"/>
        <v>5.8</v>
      </c>
      <c r="Q1123" t="s">
        <v>8330</v>
      </c>
      <c r="R1123" t="s">
        <v>8331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74"/>
        <v>0</v>
      </c>
      <c r="P1124" s="8" t="e">
        <f t="shared" si="175"/>
        <v>#DIV/0!</v>
      </c>
      <c r="Q1124" t="s">
        <v>8330</v>
      </c>
      <c r="R1124" t="s">
        <v>8331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74"/>
        <v>2.2000000000000001E-3</v>
      </c>
      <c r="P1125" s="8">
        <f t="shared" si="175"/>
        <v>3.6666666666666665</v>
      </c>
      <c r="Q1125" t="s">
        <v>8330</v>
      </c>
      <c r="R1125" t="s">
        <v>8331</v>
      </c>
      <c r="S1125" s="10">
        <f t="shared" ref="S1125:S1126" si="178">(((J1125/60)/60)/24)+DATE(1970,1,1)</f>
        <v>41718.5237037037</v>
      </c>
      <c r="T1125" s="10">
        <f t="shared" ref="T1125:T1126" si="179">(((I1125/60)/60)/24)+DATE(1970,1,1)</f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74"/>
        <v>4.7222222222222223E-3</v>
      </c>
      <c r="P1126" s="8">
        <f t="shared" si="175"/>
        <v>60.714285714285715</v>
      </c>
      <c r="Q1126" t="s">
        <v>8330</v>
      </c>
      <c r="R1126" t="s">
        <v>8332</v>
      </c>
      <c r="S1126" s="10">
        <f t="shared" si="178"/>
        <v>42094.667256944449</v>
      </c>
      <c r="T1126" s="10">
        <f t="shared" si="179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74"/>
        <v>0</v>
      </c>
      <c r="P1127" s="8" t="e">
        <f t="shared" si="175"/>
        <v>#DIV/0!</v>
      </c>
      <c r="Q1127" t="s">
        <v>8330</v>
      </c>
      <c r="R1127" t="s">
        <v>8332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74"/>
        <v>5.0000000000000001E-3</v>
      </c>
      <c r="P1128" s="8">
        <f t="shared" si="175"/>
        <v>5</v>
      </c>
      <c r="Q1128" t="s">
        <v>8330</v>
      </c>
      <c r="R1128" t="s">
        <v>8332</v>
      </c>
      <c r="S1128" s="10">
        <f t="shared" ref="S1128:S1132" si="180">(((J1128/60)/60)/24)+DATE(1970,1,1)</f>
        <v>42535.327476851846</v>
      </c>
      <c r="T1128" s="10">
        <f t="shared" ref="T1128:T1132" si="181">(((I1128/60)/60)/24)+DATE(1970,1,1)</f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74"/>
        <v>1.6714285714285713E-2</v>
      </c>
      <c r="P1129" s="8">
        <f t="shared" si="175"/>
        <v>25.434782608695652</v>
      </c>
      <c r="Q1129" t="s">
        <v>8330</v>
      </c>
      <c r="R1129" t="s">
        <v>8332</v>
      </c>
      <c r="S1129" s="10">
        <f t="shared" si="180"/>
        <v>41926.854166666664</v>
      </c>
      <c r="T1129" s="10">
        <f t="shared" si="18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74"/>
        <v>1E-3</v>
      </c>
      <c r="P1130" s="8">
        <f t="shared" si="175"/>
        <v>1</v>
      </c>
      <c r="Q1130" t="s">
        <v>8330</v>
      </c>
      <c r="R1130" t="s">
        <v>8332</v>
      </c>
      <c r="S1130" s="10">
        <f t="shared" si="180"/>
        <v>41828.649502314816</v>
      </c>
      <c r="T1130" s="10">
        <f t="shared" si="18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74"/>
        <v>1.0499999999999999E-3</v>
      </c>
      <c r="P1131" s="8">
        <f t="shared" si="175"/>
        <v>10.5</v>
      </c>
      <c r="Q1131" t="s">
        <v>8330</v>
      </c>
      <c r="R1131" t="s">
        <v>8332</v>
      </c>
      <c r="S1131" s="10">
        <f t="shared" si="180"/>
        <v>42496.264965277776</v>
      </c>
      <c r="T1131" s="10">
        <f t="shared" si="18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74"/>
        <v>2.2000000000000001E-3</v>
      </c>
      <c r="P1132" s="8">
        <f t="shared" si="175"/>
        <v>3.6666666666666665</v>
      </c>
      <c r="Q1132" t="s">
        <v>8330</v>
      </c>
      <c r="R1132" t="s">
        <v>8332</v>
      </c>
      <c r="S1132" s="10">
        <f t="shared" si="180"/>
        <v>41908.996527777781</v>
      </c>
      <c r="T1132" s="10">
        <f t="shared" si="18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74"/>
        <v>0</v>
      </c>
      <c r="P1133" s="8" t="e">
        <f t="shared" si="175"/>
        <v>#DIV/0!</v>
      </c>
      <c r="Q1133" t="s">
        <v>8330</v>
      </c>
      <c r="R1133" t="s">
        <v>8332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74"/>
        <v>0.14380000000000001</v>
      </c>
      <c r="P1134" s="8">
        <f t="shared" si="175"/>
        <v>110.61538461538461</v>
      </c>
      <c r="Q1134" t="s">
        <v>8330</v>
      </c>
      <c r="R1134" t="s">
        <v>8332</v>
      </c>
      <c r="S1134" s="10">
        <f t="shared" ref="S1134:S1141" si="182">(((J1134/60)/60)/24)+DATE(1970,1,1)</f>
        <v>42706.115405092598</v>
      </c>
      <c r="T1134" s="10">
        <f t="shared" ref="T1134:T1141" si="183">(((I1134/60)/60)/24)+DATE(1970,1,1)</f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74"/>
        <v>6.6666666666666671E-3</v>
      </c>
      <c r="P1135" s="8">
        <f t="shared" si="175"/>
        <v>20</v>
      </c>
      <c r="Q1135" t="s">
        <v>8330</v>
      </c>
      <c r="R1135" t="s">
        <v>8332</v>
      </c>
      <c r="S1135" s="10">
        <f t="shared" si="182"/>
        <v>41821.407187500001</v>
      </c>
      <c r="T1135" s="10">
        <f t="shared" si="183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74"/>
        <v>4.0000000000000003E-5</v>
      </c>
      <c r="P1136" s="8">
        <f t="shared" si="175"/>
        <v>1</v>
      </c>
      <c r="Q1136" t="s">
        <v>8330</v>
      </c>
      <c r="R1136" t="s">
        <v>8332</v>
      </c>
      <c r="S1136" s="10">
        <f t="shared" si="182"/>
        <v>41958.285046296296</v>
      </c>
      <c r="T1136" s="10">
        <f t="shared" si="183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74"/>
        <v>0.05</v>
      </c>
      <c r="P1137" s="8">
        <f t="shared" si="175"/>
        <v>50</v>
      </c>
      <c r="Q1137" t="s">
        <v>8330</v>
      </c>
      <c r="R1137" t="s">
        <v>8332</v>
      </c>
      <c r="S1137" s="10">
        <f t="shared" si="182"/>
        <v>42558.989513888882</v>
      </c>
      <c r="T1137" s="10">
        <f t="shared" si="183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74"/>
        <v>6.4439140811455853E-2</v>
      </c>
      <c r="P1138" s="8">
        <f t="shared" si="175"/>
        <v>45</v>
      </c>
      <c r="Q1138" t="s">
        <v>8330</v>
      </c>
      <c r="R1138" t="s">
        <v>8332</v>
      </c>
      <c r="S1138" s="10">
        <f t="shared" si="182"/>
        <v>42327.671631944439</v>
      </c>
      <c r="T1138" s="10">
        <f t="shared" si="183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74"/>
        <v>0.39500000000000002</v>
      </c>
      <c r="P1139" s="8">
        <f t="shared" si="175"/>
        <v>253.2051282051282</v>
      </c>
      <c r="Q1139" t="s">
        <v>8330</v>
      </c>
      <c r="R1139" t="s">
        <v>8332</v>
      </c>
      <c r="S1139" s="10">
        <f t="shared" si="182"/>
        <v>42453.819687499999</v>
      </c>
      <c r="T1139" s="10">
        <f t="shared" si="183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74"/>
        <v>3.5714285714285713E-3</v>
      </c>
      <c r="P1140" s="8">
        <f t="shared" si="175"/>
        <v>31.25</v>
      </c>
      <c r="Q1140" t="s">
        <v>8330</v>
      </c>
      <c r="R1140" t="s">
        <v>8332</v>
      </c>
      <c r="S1140" s="10">
        <f t="shared" si="182"/>
        <v>42736.9066087963</v>
      </c>
      <c r="T1140" s="10">
        <f t="shared" si="183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74"/>
        <v>6.2500000000000001E-4</v>
      </c>
      <c r="P1141" s="8">
        <f t="shared" si="175"/>
        <v>5</v>
      </c>
      <c r="Q1141" t="s">
        <v>8330</v>
      </c>
      <c r="R1141" t="s">
        <v>8332</v>
      </c>
      <c r="S1141" s="10">
        <f t="shared" si="182"/>
        <v>41975.347523148142</v>
      </c>
      <c r="T1141" s="10">
        <f t="shared" si="183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74"/>
        <v>0</v>
      </c>
      <c r="P1142" s="8" t="e">
        <f t="shared" si="175"/>
        <v>#DIV/0!</v>
      </c>
      <c r="Q1142" t="s">
        <v>8330</v>
      </c>
      <c r="R1142" t="s">
        <v>8332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74"/>
        <v>0</v>
      </c>
      <c r="P1143" s="8" t="e">
        <f t="shared" si="175"/>
        <v>#DIV/0!</v>
      </c>
      <c r="Q1143" t="s">
        <v>8330</v>
      </c>
      <c r="R1143" t="s">
        <v>8332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74"/>
        <v>0</v>
      </c>
      <c r="P1144" s="8" t="e">
        <f t="shared" si="175"/>
        <v>#DIV/0!</v>
      </c>
      <c r="Q1144" t="s">
        <v>8330</v>
      </c>
      <c r="R1144" t="s">
        <v>8332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74"/>
        <v>4.1333333333333335E-3</v>
      </c>
      <c r="P1145" s="8">
        <f t="shared" si="175"/>
        <v>23.25</v>
      </c>
      <c r="Q1145" t="s">
        <v>8330</v>
      </c>
      <c r="R1145" t="s">
        <v>8332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74"/>
        <v>0</v>
      </c>
      <c r="P1146" s="8" t="e">
        <f t="shared" si="175"/>
        <v>#DIV/0!</v>
      </c>
      <c r="Q1146" t="s">
        <v>8333</v>
      </c>
      <c r="R1146" t="s">
        <v>8334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74"/>
        <v>1.25E-3</v>
      </c>
      <c r="P1147" s="8">
        <f t="shared" si="175"/>
        <v>100</v>
      </c>
      <c r="Q1147" t="s">
        <v>8333</v>
      </c>
      <c r="R1147" t="s">
        <v>8334</v>
      </c>
      <c r="S1147" s="10">
        <f t="shared" ref="S1147:S1148" si="184">(((J1147/60)/60)/24)+DATE(1970,1,1)</f>
        <v>41854.747592592597</v>
      </c>
      <c r="T1147" s="10">
        <f t="shared" ref="T1147:T1148" si="185">(((I1147/60)/60)/24)+DATE(1970,1,1)</f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74"/>
        <v>8.8333333333333333E-2</v>
      </c>
      <c r="P1148" s="8">
        <f t="shared" si="175"/>
        <v>44.166666666666664</v>
      </c>
      <c r="Q1148" t="s">
        <v>8333</v>
      </c>
      <c r="R1148" t="s">
        <v>8334</v>
      </c>
      <c r="S1148" s="10">
        <f t="shared" si="184"/>
        <v>41723.9533912037</v>
      </c>
      <c r="T1148" s="10">
        <f t="shared" si="185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74"/>
        <v>0</v>
      </c>
      <c r="P1149" s="8" t="e">
        <f t="shared" si="175"/>
        <v>#DIV/0!</v>
      </c>
      <c r="Q1149" t="s">
        <v>8333</v>
      </c>
      <c r="R1149" t="s">
        <v>8334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74"/>
        <v>4.8666666666666667E-3</v>
      </c>
      <c r="P1150" s="8">
        <f t="shared" si="175"/>
        <v>24.333333333333332</v>
      </c>
      <c r="Q1150" t="s">
        <v>8333</v>
      </c>
      <c r="R1150" t="s">
        <v>8334</v>
      </c>
      <c r="S1150" s="10">
        <f t="shared" ref="S1150:S1152" si="186">(((J1150/60)/60)/24)+DATE(1970,1,1)</f>
        <v>42675.171076388884</v>
      </c>
      <c r="T1150" s="10">
        <f t="shared" ref="T1150:T1152" si="187">(((I1150/60)/60)/24)+DATE(1970,1,1)</f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74"/>
        <v>1.5E-3</v>
      </c>
      <c r="P1151" s="8">
        <f t="shared" si="175"/>
        <v>37.5</v>
      </c>
      <c r="Q1151" t="s">
        <v>8333</v>
      </c>
      <c r="R1151" t="s">
        <v>8334</v>
      </c>
      <c r="S1151" s="10">
        <f t="shared" si="186"/>
        <v>42507.71025462963</v>
      </c>
      <c r="T1151" s="10">
        <f t="shared" si="18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74"/>
        <v>0.1008</v>
      </c>
      <c r="P1152" s="8">
        <f t="shared" si="175"/>
        <v>42</v>
      </c>
      <c r="Q1152" t="s">
        <v>8333</v>
      </c>
      <c r="R1152" t="s">
        <v>8334</v>
      </c>
      <c r="S1152" s="10">
        <f t="shared" si="186"/>
        <v>42317.954571759255</v>
      </c>
      <c r="T1152" s="10">
        <f t="shared" si="187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74"/>
        <v>0</v>
      </c>
      <c r="P1153" s="8" t="e">
        <f t="shared" si="175"/>
        <v>#DIV/0!</v>
      </c>
      <c r="Q1153" t="s">
        <v>8333</v>
      </c>
      <c r="R1153" t="s">
        <v>8334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74"/>
        <v>5.6937500000000002E-2</v>
      </c>
      <c r="P1154" s="8">
        <f t="shared" si="175"/>
        <v>60.733333333333334</v>
      </c>
      <c r="Q1154" t="s">
        <v>8333</v>
      </c>
      <c r="R1154" t="s">
        <v>8334</v>
      </c>
      <c r="S1154" s="10">
        <f t="shared" ref="S1154:S1157" si="188">(((J1154/60)/60)/24)+DATE(1970,1,1)</f>
        <v>42109.709629629629</v>
      </c>
      <c r="T1154" s="10">
        <f t="shared" ref="T1154:T1157" si="189">(((I1154/60)/60)/24)+DATE(1970,1,1)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74"/>
        <v>6.2500000000000003E-3</v>
      </c>
      <c r="P1155" s="8">
        <f t="shared" si="175"/>
        <v>50</v>
      </c>
      <c r="Q1155" t="s">
        <v>8333</v>
      </c>
      <c r="R1155" t="s">
        <v>8334</v>
      </c>
      <c r="S1155" s="10">
        <f t="shared" si="188"/>
        <v>42143.714178240742</v>
      </c>
      <c r="T1155" s="10">
        <f t="shared" si="189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ref="O1156:O1219" si="190">E1156/D1156</f>
        <v>6.5000000000000002E-2</v>
      </c>
      <c r="P1156" s="8">
        <f t="shared" ref="P1156:P1219" si="191">E1156/L1156</f>
        <v>108.33333333333333</v>
      </c>
      <c r="Q1156" t="s">
        <v>8333</v>
      </c>
      <c r="R1156" t="s">
        <v>8334</v>
      </c>
      <c r="S1156" s="10">
        <f t="shared" si="188"/>
        <v>42223.108865740738</v>
      </c>
      <c r="T1156" s="10">
        <f t="shared" si="189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90"/>
        <v>7.5199999999999998E-3</v>
      </c>
      <c r="P1157" s="8">
        <f t="shared" si="191"/>
        <v>23.5</v>
      </c>
      <c r="Q1157" t="s">
        <v>8333</v>
      </c>
      <c r="R1157" t="s">
        <v>8334</v>
      </c>
      <c r="S1157" s="10">
        <f t="shared" si="188"/>
        <v>41835.763981481483</v>
      </c>
      <c r="T1157" s="10">
        <f t="shared" si="189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90"/>
        <v>0</v>
      </c>
      <c r="P1158" s="8" t="e">
        <f t="shared" si="191"/>
        <v>#DIV/0!</v>
      </c>
      <c r="Q1158" t="s">
        <v>8333</v>
      </c>
      <c r="R1158" t="s">
        <v>8334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90"/>
        <v>1.5100000000000001E-2</v>
      </c>
      <c r="P1159" s="8">
        <f t="shared" si="191"/>
        <v>50.333333333333336</v>
      </c>
      <c r="Q1159" t="s">
        <v>8333</v>
      </c>
      <c r="R1159" t="s">
        <v>8334</v>
      </c>
      <c r="S1159" s="10">
        <f t="shared" ref="S1159:S1160" si="192">(((J1159/60)/60)/24)+DATE(1970,1,1)</f>
        <v>41918.628240740742</v>
      </c>
      <c r="T1159" s="10">
        <f t="shared" ref="T1159:T1160" si="193">(((I1159/60)/60)/24)+DATE(1970,1,1)</f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90"/>
        <v>4.6666666666666671E-3</v>
      </c>
      <c r="P1160" s="8">
        <f t="shared" si="191"/>
        <v>11.666666666666666</v>
      </c>
      <c r="Q1160" t="s">
        <v>8333</v>
      </c>
      <c r="R1160" t="s">
        <v>8334</v>
      </c>
      <c r="S1160" s="10">
        <f t="shared" si="192"/>
        <v>41952.09175925926</v>
      </c>
      <c r="T1160" s="10">
        <f t="shared" si="193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90"/>
        <v>0</v>
      </c>
      <c r="P1161" s="8" t="e">
        <f t="shared" si="191"/>
        <v>#DIV/0!</v>
      </c>
      <c r="Q1161" t="s">
        <v>8333</v>
      </c>
      <c r="R1161" t="s">
        <v>8334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90"/>
        <v>3.85E-2</v>
      </c>
      <c r="P1162" s="8">
        <f t="shared" si="191"/>
        <v>60.789473684210527</v>
      </c>
      <c r="Q1162" t="s">
        <v>8333</v>
      </c>
      <c r="R1162" t="s">
        <v>8334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90"/>
        <v>0</v>
      </c>
      <c r="P1163" s="8" t="e">
        <f t="shared" si="191"/>
        <v>#DIV/0!</v>
      </c>
      <c r="Q1163" t="s">
        <v>8333</v>
      </c>
      <c r="R1163" t="s">
        <v>8334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90"/>
        <v>5.8333333333333338E-4</v>
      </c>
      <c r="P1164" s="8">
        <f t="shared" si="191"/>
        <v>17.5</v>
      </c>
      <c r="Q1164" t="s">
        <v>8333</v>
      </c>
      <c r="R1164" t="s">
        <v>8334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90"/>
        <v>0</v>
      </c>
      <c r="P1165" s="8" t="e">
        <f t="shared" si="191"/>
        <v>#DIV/0!</v>
      </c>
      <c r="Q1165" t="s">
        <v>8333</v>
      </c>
      <c r="R1165" t="s">
        <v>8334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90"/>
        <v>0</v>
      </c>
      <c r="P1166" s="8" t="e">
        <f t="shared" si="191"/>
        <v>#DIV/0!</v>
      </c>
      <c r="Q1166" t="s">
        <v>8333</v>
      </c>
      <c r="R1166" t="s">
        <v>8334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90"/>
        <v>0.20705000000000001</v>
      </c>
      <c r="P1167" s="8">
        <f t="shared" si="191"/>
        <v>82.82</v>
      </c>
      <c r="Q1167" t="s">
        <v>8333</v>
      </c>
      <c r="R1167" t="s">
        <v>8334</v>
      </c>
      <c r="S1167" s="10">
        <f t="shared" ref="S1167:S1173" si="194">(((J1167/60)/60)/24)+DATE(1970,1,1)</f>
        <v>41792.214467592588</v>
      </c>
      <c r="T1167" s="10">
        <f t="shared" ref="T1167:T1173" si="195">(((I1167/60)/60)/24)+DATE(1970,1,1)</f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90"/>
        <v>0.19139999999999999</v>
      </c>
      <c r="P1168" s="8">
        <f t="shared" si="191"/>
        <v>358.875</v>
      </c>
      <c r="Q1168" t="s">
        <v>8333</v>
      </c>
      <c r="R1168" t="s">
        <v>8334</v>
      </c>
      <c r="S1168" s="10">
        <f t="shared" si="194"/>
        <v>42150.485439814816</v>
      </c>
      <c r="T1168" s="10">
        <f t="shared" si="19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90"/>
        <v>1.6316666666666667E-2</v>
      </c>
      <c r="P1169" s="8">
        <f t="shared" si="191"/>
        <v>61.1875</v>
      </c>
      <c r="Q1169" t="s">
        <v>8333</v>
      </c>
      <c r="R1169" t="s">
        <v>8334</v>
      </c>
      <c r="S1169" s="10">
        <f t="shared" si="194"/>
        <v>41863.734895833331</v>
      </c>
      <c r="T1169" s="10">
        <f t="shared" si="19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90"/>
        <v>5.6666666666666664E-2</v>
      </c>
      <c r="P1170" s="8">
        <f t="shared" si="191"/>
        <v>340</v>
      </c>
      <c r="Q1170" t="s">
        <v>8333</v>
      </c>
      <c r="R1170" t="s">
        <v>8334</v>
      </c>
      <c r="S1170" s="10">
        <f t="shared" si="194"/>
        <v>42605.053993055553</v>
      </c>
      <c r="T1170" s="10">
        <f t="shared" si="19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90"/>
        <v>1.6999999999999999E-3</v>
      </c>
      <c r="P1171" s="8">
        <f t="shared" si="191"/>
        <v>5.666666666666667</v>
      </c>
      <c r="Q1171" t="s">
        <v>8333</v>
      </c>
      <c r="R1171" t="s">
        <v>8334</v>
      </c>
      <c r="S1171" s="10">
        <f t="shared" si="194"/>
        <v>42027.353738425925</v>
      </c>
      <c r="T1171" s="10">
        <f t="shared" si="19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90"/>
        <v>4.0000000000000001E-3</v>
      </c>
      <c r="P1172" s="8">
        <f t="shared" si="191"/>
        <v>50</v>
      </c>
      <c r="Q1172" t="s">
        <v>8333</v>
      </c>
      <c r="R1172" t="s">
        <v>8334</v>
      </c>
      <c r="S1172" s="10">
        <f t="shared" si="194"/>
        <v>42124.893182870372</v>
      </c>
      <c r="T1172" s="10">
        <f t="shared" si="19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90"/>
        <v>1E-3</v>
      </c>
      <c r="P1173" s="8">
        <f t="shared" si="191"/>
        <v>25</v>
      </c>
      <c r="Q1173" t="s">
        <v>8333</v>
      </c>
      <c r="R1173" t="s">
        <v>8334</v>
      </c>
      <c r="S1173" s="10">
        <f t="shared" si="194"/>
        <v>41938.804710648146</v>
      </c>
      <c r="T1173" s="10">
        <f t="shared" si="19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90"/>
        <v>0</v>
      </c>
      <c r="P1174" s="8" t="e">
        <f t="shared" si="191"/>
        <v>#DIV/0!</v>
      </c>
      <c r="Q1174" t="s">
        <v>8333</v>
      </c>
      <c r="R1174" t="s">
        <v>8334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90"/>
        <v>2.4000000000000001E-4</v>
      </c>
      <c r="P1175" s="8">
        <f t="shared" si="191"/>
        <v>30</v>
      </c>
      <c r="Q1175" t="s">
        <v>8333</v>
      </c>
      <c r="R1175" t="s">
        <v>8334</v>
      </c>
      <c r="S1175" s="10">
        <f t="shared" ref="S1175:S1178" si="196">(((J1175/60)/60)/24)+DATE(1970,1,1)</f>
        <v>42184.185844907406</v>
      </c>
      <c r="T1175" s="10">
        <f t="shared" ref="T1175:T1178" si="197">(((I1175/60)/60)/24)+DATE(1970,1,1)</f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90"/>
        <v>5.906666666666667E-2</v>
      </c>
      <c r="P1176" s="8">
        <f t="shared" si="191"/>
        <v>46.631578947368418</v>
      </c>
      <c r="Q1176" t="s">
        <v>8333</v>
      </c>
      <c r="R1176" t="s">
        <v>8334</v>
      </c>
      <c r="S1176" s="10">
        <f t="shared" si="196"/>
        <v>42468.84174768519</v>
      </c>
      <c r="T1176" s="10">
        <f t="shared" si="197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90"/>
        <v>2.9250000000000002E-2</v>
      </c>
      <c r="P1177" s="8">
        <f t="shared" si="191"/>
        <v>65</v>
      </c>
      <c r="Q1177" t="s">
        <v>8333</v>
      </c>
      <c r="R1177" t="s">
        <v>8334</v>
      </c>
      <c r="S1177" s="10">
        <f t="shared" si="196"/>
        <v>42170.728460648148</v>
      </c>
      <c r="T1177" s="10">
        <f t="shared" si="197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90"/>
        <v>5.7142857142857142E-5</v>
      </c>
      <c r="P1178" s="8">
        <f t="shared" si="191"/>
        <v>10</v>
      </c>
      <c r="Q1178" t="s">
        <v>8333</v>
      </c>
      <c r="R1178" t="s">
        <v>8334</v>
      </c>
      <c r="S1178" s="10">
        <f t="shared" si="196"/>
        <v>42746.019652777773</v>
      </c>
      <c r="T1178" s="10">
        <f t="shared" si="197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90"/>
        <v>0</v>
      </c>
      <c r="P1179" s="8" t="e">
        <f t="shared" si="191"/>
        <v>#DIV/0!</v>
      </c>
      <c r="Q1179" t="s">
        <v>8333</v>
      </c>
      <c r="R1179" t="s">
        <v>8334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90"/>
        <v>6.666666666666667E-5</v>
      </c>
      <c r="P1180" s="8">
        <f t="shared" si="191"/>
        <v>5</v>
      </c>
      <c r="Q1180" t="s">
        <v>8333</v>
      </c>
      <c r="R1180" t="s">
        <v>8334</v>
      </c>
      <c r="S1180" s="10">
        <f t="shared" ref="S1180:S1228" si="198">(((J1180/60)/60)/24)+DATE(1970,1,1)</f>
        <v>41837.905694444446</v>
      </c>
      <c r="T1180" s="10">
        <f t="shared" ref="T1180:T1228" si="199">(((I1180/60)/60)/24)+DATE(1970,1,1)</f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90"/>
        <v>5.3333333333333337E-2</v>
      </c>
      <c r="P1181" s="8">
        <f t="shared" si="191"/>
        <v>640</v>
      </c>
      <c r="Q1181" t="s">
        <v>8333</v>
      </c>
      <c r="R1181" t="s">
        <v>8334</v>
      </c>
      <c r="S1181" s="10">
        <f t="shared" si="198"/>
        <v>42275.720219907409</v>
      </c>
      <c r="T1181" s="10">
        <f t="shared" si="199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90"/>
        <v>0.11749999999999999</v>
      </c>
      <c r="P1182" s="8">
        <f t="shared" si="191"/>
        <v>69.117647058823536</v>
      </c>
      <c r="Q1182" t="s">
        <v>8333</v>
      </c>
      <c r="R1182" t="s">
        <v>8334</v>
      </c>
      <c r="S1182" s="10">
        <f t="shared" si="198"/>
        <v>41781.806875000002</v>
      </c>
      <c r="T1182" s="10">
        <f t="shared" si="199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90"/>
        <v>8.0000000000000007E-5</v>
      </c>
      <c r="P1183" s="8">
        <f t="shared" si="191"/>
        <v>1.3333333333333333</v>
      </c>
      <c r="Q1183" t="s">
        <v>8333</v>
      </c>
      <c r="R1183" t="s">
        <v>8334</v>
      </c>
      <c r="S1183" s="10">
        <f t="shared" si="198"/>
        <v>42034.339363425926</v>
      </c>
      <c r="T1183" s="10">
        <f t="shared" si="199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90"/>
        <v>4.2000000000000003E-2</v>
      </c>
      <c r="P1184" s="8">
        <f t="shared" si="191"/>
        <v>10.5</v>
      </c>
      <c r="Q1184" t="s">
        <v>8333</v>
      </c>
      <c r="R1184" t="s">
        <v>8334</v>
      </c>
      <c r="S1184" s="10">
        <f t="shared" si="198"/>
        <v>42728.827407407407</v>
      </c>
      <c r="T1184" s="10">
        <f t="shared" si="199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90"/>
        <v>0.04</v>
      </c>
      <c r="P1185" s="8">
        <f t="shared" si="191"/>
        <v>33.333333333333336</v>
      </c>
      <c r="Q1185" t="s">
        <v>8333</v>
      </c>
      <c r="R1185" t="s">
        <v>8334</v>
      </c>
      <c r="S1185" s="10">
        <f t="shared" si="198"/>
        <v>42656.86137731481</v>
      </c>
      <c r="T1185" s="10">
        <f t="shared" si="199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90"/>
        <v>1.0493636363636363</v>
      </c>
      <c r="P1186" s="8">
        <f t="shared" si="191"/>
        <v>61.562666666666665</v>
      </c>
      <c r="Q1186" t="s">
        <v>8335</v>
      </c>
      <c r="R1186" t="s">
        <v>8336</v>
      </c>
      <c r="S1186" s="10">
        <f t="shared" si="198"/>
        <v>42741.599664351852</v>
      </c>
      <c r="T1186" s="10">
        <f t="shared" si="199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90"/>
        <v>1.0544</v>
      </c>
      <c r="P1187" s="8">
        <f t="shared" si="191"/>
        <v>118.73873873873873</v>
      </c>
      <c r="Q1187" t="s">
        <v>8335</v>
      </c>
      <c r="R1187" t="s">
        <v>8336</v>
      </c>
      <c r="S1187" s="10">
        <f t="shared" si="198"/>
        <v>42130.865150462967</v>
      </c>
      <c r="T1187" s="10">
        <f t="shared" si="199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90"/>
        <v>1.0673333333333332</v>
      </c>
      <c r="P1188" s="8">
        <f t="shared" si="191"/>
        <v>65.081300813008127</v>
      </c>
      <c r="Q1188" t="s">
        <v>8335</v>
      </c>
      <c r="R1188" t="s">
        <v>8336</v>
      </c>
      <c r="S1188" s="10">
        <f t="shared" si="198"/>
        <v>42123.86336805555</v>
      </c>
      <c r="T1188" s="10">
        <f t="shared" si="199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90"/>
        <v>1.0412571428571429</v>
      </c>
      <c r="P1189" s="8">
        <f t="shared" si="191"/>
        <v>130.15714285714284</v>
      </c>
      <c r="Q1189" t="s">
        <v>8335</v>
      </c>
      <c r="R1189" t="s">
        <v>8336</v>
      </c>
      <c r="S1189" s="10">
        <f t="shared" si="198"/>
        <v>42109.894942129627</v>
      </c>
      <c r="T1189" s="10">
        <f t="shared" si="199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90"/>
        <v>1.6054999999999999</v>
      </c>
      <c r="P1190" s="8">
        <f t="shared" si="191"/>
        <v>37.776470588235291</v>
      </c>
      <c r="Q1190" t="s">
        <v>8335</v>
      </c>
      <c r="R1190" t="s">
        <v>8336</v>
      </c>
      <c r="S1190" s="10">
        <f t="shared" si="198"/>
        <v>42711.700694444444</v>
      </c>
      <c r="T1190" s="10">
        <f t="shared" si="199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90"/>
        <v>1.0777777777777777</v>
      </c>
      <c r="P1191" s="8">
        <f t="shared" si="191"/>
        <v>112.79069767441861</v>
      </c>
      <c r="Q1191" t="s">
        <v>8335</v>
      </c>
      <c r="R1191" t="s">
        <v>8336</v>
      </c>
      <c r="S1191" s="10">
        <f t="shared" si="198"/>
        <v>42529.979108796295</v>
      </c>
      <c r="T1191" s="10">
        <f t="shared" si="199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90"/>
        <v>1.35</v>
      </c>
      <c r="P1192" s="8">
        <f t="shared" si="191"/>
        <v>51.92307692307692</v>
      </c>
      <c r="Q1192" t="s">
        <v>8335</v>
      </c>
      <c r="R1192" t="s">
        <v>8336</v>
      </c>
      <c r="S1192" s="10">
        <f t="shared" si="198"/>
        <v>41852.665798611109</v>
      </c>
      <c r="T1192" s="10">
        <f t="shared" si="199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90"/>
        <v>1.0907407407407408</v>
      </c>
      <c r="P1193" s="8">
        <f t="shared" si="191"/>
        <v>89.242424242424249</v>
      </c>
      <c r="Q1193" t="s">
        <v>8335</v>
      </c>
      <c r="R1193" t="s">
        <v>8336</v>
      </c>
      <c r="S1193" s="10">
        <f t="shared" si="198"/>
        <v>42419.603703703702</v>
      </c>
      <c r="T1193" s="10">
        <f t="shared" si="199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90"/>
        <v>2.9</v>
      </c>
      <c r="P1194" s="8">
        <f t="shared" si="191"/>
        <v>19.333333333333332</v>
      </c>
      <c r="Q1194" t="s">
        <v>8335</v>
      </c>
      <c r="R1194" t="s">
        <v>8336</v>
      </c>
      <c r="S1194" s="10">
        <f t="shared" si="198"/>
        <v>42747.506689814814</v>
      </c>
      <c r="T1194" s="10">
        <f t="shared" si="199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90"/>
        <v>1.0395714285714286</v>
      </c>
      <c r="P1195" s="8">
        <f t="shared" si="191"/>
        <v>79.967032967032964</v>
      </c>
      <c r="Q1195" t="s">
        <v>8335</v>
      </c>
      <c r="R1195" t="s">
        <v>8336</v>
      </c>
      <c r="S1195" s="10">
        <f t="shared" si="198"/>
        <v>42409.776076388895</v>
      </c>
      <c r="T1195" s="10">
        <f t="shared" si="199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90"/>
        <v>3.2223999999999999</v>
      </c>
      <c r="P1196" s="8">
        <f t="shared" si="191"/>
        <v>56.414565826330531</v>
      </c>
      <c r="Q1196" t="s">
        <v>8335</v>
      </c>
      <c r="R1196" t="s">
        <v>8336</v>
      </c>
      <c r="S1196" s="10">
        <f t="shared" si="198"/>
        <v>42072.488182870366</v>
      </c>
      <c r="T1196" s="10">
        <f t="shared" si="199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90"/>
        <v>1.35</v>
      </c>
      <c r="P1197" s="8">
        <f t="shared" si="191"/>
        <v>79.411764705882348</v>
      </c>
      <c r="Q1197" t="s">
        <v>8335</v>
      </c>
      <c r="R1197" t="s">
        <v>8336</v>
      </c>
      <c r="S1197" s="10">
        <f t="shared" si="198"/>
        <v>42298.34783564815</v>
      </c>
      <c r="T1197" s="10">
        <f t="shared" si="199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90"/>
        <v>2.6991034482758622</v>
      </c>
      <c r="P1198" s="8">
        <f t="shared" si="191"/>
        <v>76.439453125</v>
      </c>
      <c r="Q1198" t="s">
        <v>8335</v>
      </c>
      <c r="R1198" t="s">
        <v>8336</v>
      </c>
      <c r="S1198" s="10">
        <f t="shared" si="198"/>
        <v>42326.818738425922</v>
      </c>
      <c r="T1198" s="10">
        <f t="shared" si="199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90"/>
        <v>2.5329333333333333</v>
      </c>
      <c r="P1199" s="8">
        <f t="shared" si="191"/>
        <v>121</v>
      </c>
      <c r="Q1199" t="s">
        <v>8335</v>
      </c>
      <c r="R1199" t="s">
        <v>8336</v>
      </c>
      <c r="S1199" s="10">
        <f t="shared" si="198"/>
        <v>42503.66474537037</v>
      </c>
      <c r="T1199" s="10">
        <f t="shared" si="199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90"/>
        <v>2.6059999999999999</v>
      </c>
      <c r="P1200" s="8">
        <f t="shared" si="191"/>
        <v>54.616766467065865</v>
      </c>
      <c r="Q1200" t="s">
        <v>8335</v>
      </c>
      <c r="R1200" t="s">
        <v>8336</v>
      </c>
      <c r="S1200" s="10">
        <f t="shared" si="198"/>
        <v>42333.619050925925</v>
      </c>
      <c r="T1200" s="10">
        <f t="shared" si="199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90"/>
        <v>1.0131677953348381</v>
      </c>
      <c r="P1201" s="8">
        <f t="shared" si="191"/>
        <v>299.22222222222223</v>
      </c>
      <c r="Q1201" t="s">
        <v>8335</v>
      </c>
      <c r="R1201" t="s">
        <v>8336</v>
      </c>
      <c r="S1201" s="10">
        <f t="shared" si="198"/>
        <v>42161.770833333328</v>
      </c>
      <c r="T1201" s="10">
        <f t="shared" si="199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90"/>
        <v>1.2560416666666667</v>
      </c>
      <c r="P1202" s="8">
        <f t="shared" si="191"/>
        <v>58.533980582524272</v>
      </c>
      <c r="Q1202" t="s">
        <v>8335</v>
      </c>
      <c r="R1202" t="s">
        <v>8336</v>
      </c>
      <c r="S1202" s="10">
        <f t="shared" si="198"/>
        <v>42089.477500000001</v>
      </c>
      <c r="T1202" s="10">
        <f t="shared" si="199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90"/>
        <v>1.0243783333333334</v>
      </c>
      <c r="P1203" s="8">
        <f t="shared" si="191"/>
        <v>55.371801801801809</v>
      </c>
      <c r="Q1203" t="s">
        <v>8335</v>
      </c>
      <c r="R1203" t="s">
        <v>8336</v>
      </c>
      <c r="S1203" s="10">
        <f t="shared" si="198"/>
        <v>42536.60701388889</v>
      </c>
      <c r="T1203" s="10">
        <f t="shared" si="199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90"/>
        <v>1.99244</v>
      </c>
      <c r="P1204" s="8">
        <f t="shared" si="191"/>
        <v>183.80442804428046</v>
      </c>
      <c r="Q1204" t="s">
        <v>8335</v>
      </c>
      <c r="R1204" t="s">
        <v>8336</v>
      </c>
      <c r="S1204" s="10">
        <f t="shared" si="198"/>
        <v>42152.288819444439</v>
      </c>
      <c r="T1204" s="10">
        <f t="shared" si="199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90"/>
        <v>1.0245398773006136</v>
      </c>
      <c r="P1205" s="8">
        <f t="shared" si="191"/>
        <v>165.34653465346534</v>
      </c>
      <c r="Q1205" t="s">
        <v>8335</v>
      </c>
      <c r="R1205" t="s">
        <v>8336</v>
      </c>
      <c r="S1205" s="10">
        <f t="shared" si="198"/>
        <v>42125.614895833336</v>
      </c>
      <c r="T1205" s="10">
        <f t="shared" si="199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90"/>
        <v>1.0294615384615384</v>
      </c>
      <c r="P1206" s="8">
        <f t="shared" si="191"/>
        <v>234.78947368421052</v>
      </c>
      <c r="Q1206" t="s">
        <v>8335</v>
      </c>
      <c r="R1206" t="s">
        <v>8336</v>
      </c>
      <c r="S1206" s="10">
        <f t="shared" si="198"/>
        <v>42297.748067129629</v>
      </c>
      <c r="T1206" s="10">
        <f t="shared" si="199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90"/>
        <v>1.0086153846153847</v>
      </c>
      <c r="P1207" s="8">
        <f t="shared" si="191"/>
        <v>211.48387096774192</v>
      </c>
      <c r="Q1207" t="s">
        <v>8335</v>
      </c>
      <c r="R1207" t="s">
        <v>8336</v>
      </c>
      <c r="S1207" s="10">
        <f t="shared" si="198"/>
        <v>42138.506377314814</v>
      </c>
      <c r="T1207" s="10">
        <f t="shared" si="199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90"/>
        <v>1.1499999999999999</v>
      </c>
      <c r="P1208" s="8">
        <f t="shared" si="191"/>
        <v>32.34375</v>
      </c>
      <c r="Q1208" t="s">
        <v>8335</v>
      </c>
      <c r="R1208" t="s">
        <v>8336</v>
      </c>
      <c r="S1208" s="10">
        <f t="shared" si="198"/>
        <v>42772.776076388895</v>
      </c>
      <c r="T1208" s="10">
        <f t="shared" si="199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90"/>
        <v>1.0416766467065868</v>
      </c>
      <c r="P1209" s="8">
        <f t="shared" si="191"/>
        <v>123.37588652482269</v>
      </c>
      <c r="Q1209" t="s">
        <v>8335</v>
      </c>
      <c r="R1209" t="s">
        <v>8336</v>
      </c>
      <c r="S1209" s="10">
        <f t="shared" si="198"/>
        <v>42430.430243055554</v>
      </c>
      <c r="T1209" s="10">
        <f t="shared" si="199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90"/>
        <v>1.5529999999999999</v>
      </c>
      <c r="P1210" s="8">
        <f t="shared" si="191"/>
        <v>207.06666666666666</v>
      </c>
      <c r="Q1210" t="s">
        <v>8335</v>
      </c>
      <c r="R1210" t="s">
        <v>8336</v>
      </c>
      <c r="S1210" s="10">
        <f t="shared" si="198"/>
        <v>42423.709074074075</v>
      </c>
      <c r="T1210" s="10">
        <f t="shared" si="199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90"/>
        <v>1.06</v>
      </c>
      <c r="P1211" s="8">
        <f t="shared" si="191"/>
        <v>138.2608695652174</v>
      </c>
      <c r="Q1211" t="s">
        <v>8335</v>
      </c>
      <c r="R1211" t="s">
        <v>8336</v>
      </c>
      <c r="S1211" s="10">
        <f t="shared" si="198"/>
        <v>42761.846122685187</v>
      </c>
      <c r="T1211" s="10">
        <f t="shared" si="199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90"/>
        <v>2.5431499999999998</v>
      </c>
      <c r="P1212" s="8">
        <f t="shared" si="191"/>
        <v>493.81553398058253</v>
      </c>
      <c r="Q1212" t="s">
        <v>8335</v>
      </c>
      <c r="R1212" t="s">
        <v>8336</v>
      </c>
      <c r="S1212" s="10">
        <f t="shared" si="198"/>
        <v>42132.941805555558</v>
      </c>
      <c r="T1212" s="10">
        <f t="shared" si="199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90"/>
        <v>1.0109999999999999</v>
      </c>
      <c r="P1213" s="8">
        <f t="shared" si="191"/>
        <v>168.5</v>
      </c>
      <c r="Q1213" t="s">
        <v>8335</v>
      </c>
      <c r="R1213" t="s">
        <v>8336</v>
      </c>
      <c r="S1213" s="10">
        <f t="shared" si="198"/>
        <v>42515.866446759261</v>
      </c>
      <c r="T1213" s="10">
        <f t="shared" si="199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90"/>
        <v>1.2904</v>
      </c>
      <c r="P1214" s="8">
        <f t="shared" si="191"/>
        <v>38.867469879518069</v>
      </c>
      <c r="Q1214" t="s">
        <v>8335</v>
      </c>
      <c r="R1214" t="s">
        <v>8336</v>
      </c>
      <c r="S1214" s="10">
        <f t="shared" si="198"/>
        <v>42318.950173611112</v>
      </c>
      <c r="T1214" s="10">
        <f t="shared" si="199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90"/>
        <v>1.0223076923076924</v>
      </c>
      <c r="P1215" s="8">
        <f t="shared" si="191"/>
        <v>61.527777777777779</v>
      </c>
      <c r="Q1215" t="s">
        <v>8335</v>
      </c>
      <c r="R1215" t="s">
        <v>8336</v>
      </c>
      <c r="S1215" s="10">
        <f t="shared" si="198"/>
        <v>42731.755787037036</v>
      </c>
      <c r="T1215" s="10">
        <f t="shared" si="199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90"/>
        <v>1.3180000000000001</v>
      </c>
      <c r="P1216" s="8">
        <f t="shared" si="191"/>
        <v>105.44</v>
      </c>
      <c r="Q1216" t="s">
        <v>8335</v>
      </c>
      <c r="R1216" t="s">
        <v>8336</v>
      </c>
      <c r="S1216" s="10">
        <f t="shared" si="198"/>
        <v>42104.840335648143</v>
      </c>
      <c r="T1216" s="10">
        <f t="shared" si="199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90"/>
        <v>7.8608020000000005</v>
      </c>
      <c r="P1217" s="8">
        <f t="shared" si="191"/>
        <v>71.592003642987251</v>
      </c>
      <c r="Q1217" t="s">
        <v>8335</v>
      </c>
      <c r="R1217" t="s">
        <v>8336</v>
      </c>
      <c r="S1217" s="10">
        <f t="shared" si="198"/>
        <v>41759.923101851848</v>
      </c>
      <c r="T1217" s="10">
        <f t="shared" si="199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90"/>
        <v>1.4570000000000001</v>
      </c>
      <c r="P1218" s="8">
        <f t="shared" si="191"/>
        <v>91.882882882882882</v>
      </c>
      <c r="Q1218" t="s">
        <v>8335</v>
      </c>
      <c r="R1218" t="s">
        <v>8336</v>
      </c>
      <c r="S1218" s="10">
        <f t="shared" si="198"/>
        <v>42247.616400462968</v>
      </c>
      <c r="T1218" s="10">
        <f t="shared" si="199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90"/>
        <v>1.026</v>
      </c>
      <c r="P1219" s="8">
        <f t="shared" si="191"/>
        <v>148.57377049180329</v>
      </c>
      <c r="Q1219" t="s">
        <v>8335</v>
      </c>
      <c r="R1219" t="s">
        <v>8336</v>
      </c>
      <c r="S1219" s="10">
        <f t="shared" si="198"/>
        <v>42535.809490740736</v>
      </c>
      <c r="T1219" s="10">
        <f t="shared" si="199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ref="O1220:O1283" si="200">E1220/D1220</f>
        <v>1.7227777777777777</v>
      </c>
      <c r="P1220" s="8">
        <f t="shared" ref="P1220:P1283" si="201">E1220/L1220</f>
        <v>174.2134831460674</v>
      </c>
      <c r="Q1220" t="s">
        <v>8335</v>
      </c>
      <c r="R1220" t="s">
        <v>8336</v>
      </c>
      <c r="S1220" s="10">
        <f t="shared" si="198"/>
        <v>42278.662037037036</v>
      </c>
      <c r="T1220" s="10">
        <f t="shared" si="19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200"/>
        <v>1.5916819571865444</v>
      </c>
      <c r="P1221" s="8">
        <f t="shared" si="201"/>
        <v>102.86166007905139</v>
      </c>
      <c r="Q1221" t="s">
        <v>8335</v>
      </c>
      <c r="R1221" t="s">
        <v>8336</v>
      </c>
      <c r="S1221" s="10">
        <f t="shared" si="198"/>
        <v>42633.461956018517</v>
      </c>
      <c r="T1221" s="10">
        <f t="shared" si="19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200"/>
        <v>1.0376666666666667</v>
      </c>
      <c r="P1222" s="8">
        <f t="shared" si="201"/>
        <v>111.17857142857143</v>
      </c>
      <c r="Q1222" t="s">
        <v>8335</v>
      </c>
      <c r="R1222" t="s">
        <v>8336</v>
      </c>
      <c r="S1222" s="10">
        <f t="shared" si="198"/>
        <v>42211.628611111111</v>
      </c>
      <c r="T1222" s="10">
        <f t="shared" si="19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200"/>
        <v>1.1140954545454547</v>
      </c>
      <c r="P1223" s="8">
        <f t="shared" si="201"/>
        <v>23.796213592233013</v>
      </c>
      <c r="Q1223" t="s">
        <v>8335</v>
      </c>
      <c r="R1223" t="s">
        <v>8336</v>
      </c>
      <c r="S1223" s="10">
        <f t="shared" si="198"/>
        <v>42680.47555555556</v>
      </c>
      <c r="T1223" s="10">
        <f t="shared" si="19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200"/>
        <v>2.80375</v>
      </c>
      <c r="P1224" s="8">
        <f t="shared" si="201"/>
        <v>81.268115942028984</v>
      </c>
      <c r="Q1224" t="s">
        <v>8335</v>
      </c>
      <c r="R1224" t="s">
        <v>8336</v>
      </c>
      <c r="S1224" s="10">
        <f t="shared" si="198"/>
        <v>42430.720451388886</v>
      </c>
      <c r="T1224" s="10">
        <f t="shared" si="19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200"/>
        <v>1.1210606060606061</v>
      </c>
      <c r="P1225" s="8">
        <f t="shared" si="201"/>
        <v>116.21465968586388</v>
      </c>
      <c r="Q1225" t="s">
        <v>8335</v>
      </c>
      <c r="R1225" t="s">
        <v>8336</v>
      </c>
      <c r="S1225" s="10">
        <f t="shared" si="198"/>
        <v>42654.177187499998</v>
      </c>
      <c r="T1225" s="10">
        <f t="shared" si="19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200"/>
        <v>7.0666666666666669E-2</v>
      </c>
      <c r="P1226" s="8">
        <f t="shared" si="201"/>
        <v>58.888888888888886</v>
      </c>
      <c r="Q1226" t="s">
        <v>8322</v>
      </c>
      <c r="R1226" t="s">
        <v>8337</v>
      </c>
      <c r="S1226" s="10">
        <f t="shared" si="198"/>
        <v>41736.549791666665</v>
      </c>
      <c r="T1226" s="10">
        <f t="shared" si="19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200"/>
        <v>4.3999999999999997E-2</v>
      </c>
      <c r="P1227" s="8">
        <f t="shared" si="201"/>
        <v>44</v>
      </c>
      <c r="Q1227" t="s">
        <v>8322</v>
      </c>
      <c r="R1227" t="s">
        <v>8337</v>
      </c>
      <c r="S1227" s="10">
        <f t="shared" si="198"/>
        <v>41509.905995370369</v>
      </c>
      <c r="T1227" s="10">
        <f t="shared" si="19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200"/>
        <v>3.8739999999999997E-2</v>
      </c>
      <c r="P1228" s="8">
        <f t="shared" si="201"/>
        <v>48.424999999999997</v>
      </c>
      <c r="Q1228" t="s">
        <v>8322</v>
      </c>
      <c r="R1228" t="s">
        <v>8337</v>
      </c>
      <c r="S1228" s="10">
        <f t="shared" si="198"/>
        <v>41715.874780092592</v>
      </c>
      <c r="T1228" s="10">
        <f t="shared" si="19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200"/>
        <v>0</v>
      </c>
      <c r="P1229" s="8" t="e">
        <f t="shared" si="201"/>
        <v>#DIV/0!</v>
      </c>
      <c r="Q1229" t="s">
        <v>8322</v>
      </c>
      <c r="R1229" t="s">
        <v>8337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200"/>
        <v>0.29299999999999998</v>
      </c>
      <c r="P1230" s="8">
        <f t="shared" si="201"/>
        <v>61.041666666666664</v>
      </c>
      <c r="Q1230" t="s">
        <v>8322</v>
      </c>
      <c r="R1230" t="s">
        <v>8337</v>
      </c>
      <c r="S1230" s="10">
        <f t="shared" ref="S1230:S1231" si="202">(((J1230/60)/60)/24)+DATE(1970,1,1)</f>
        <v>40754.729259259257</v>
      </c>
      <c r="T1230" s="10">
        <f t="shared" ref="T1230:T1231" si="203">(((I1230/60)/60)/24)+DATE(1970,1,1)</f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200"/>
        <v>9.0909090909090905E-3</v>
      </c>
      <c r="P1231" s="8">
        <f t="shared" si="201"/>
        <v>25</v>
      </c>
      <c r="Q1231" t="s">
        <v>8322</v>
      </c>
      <c r="R1231" t="s">
        <v>8337</v>
      </c>
      <c r="S1231" s="10">
        <f t="shared" si="202"/>
        <v>40985.459803240738</v>
      </c>
      <c r="T1231" s="10">
        <f t="shared" si="203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200"/>
        <v>0</v>
      </c>
      <c r="P1232" s="8" t="e">
        <f t="shared" si="201"/>
        <v>#DIV/0!</v>
      </c>
      <c r="Q1232" t="s">
        <v>8322</v>
      </c>
      <c r="R1232" t="s">
        <v>8337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200"/>
        <v>0</v>
      </c>
      <c r="P1233" s="8" t="e">
        <f t="shared" si="201"/>
        <v>#DIV/0!</v>
      </c>
      <c r="Q1233" t="s">
        <v>8322</v>
      </c>
      <c r="R1233" t="s">
        <v>8337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200"/>
        <v>8.0000000000000002E-3</v>
      </c>
      <c r="P1234" s="8">
        <f t="shared" si="201"/>
        <v>40</v>
      </c>
      <c r="Q1234" t="s">
        <v>8322</v>
      </c>
      <c r="R1234" t="s">
        <v>8337</v>
      </c>
      <c r="S1234" s="10">
        <f t="shared" ref="S1234:S1235" si="204">(((J1234/60)/60)/24)+DATE(1970,1,1)</f>
        <v>41506.848032407412</v>
      </c>
      <c r="T1234" s="10">
        <f t="shared" ref="T1234:T1235" si="205">(((I1234/60)/60)/24)+DATE(1970,1,1)</f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200"/>
        <v>0.11600000000000001</v>
      </c>
      <c r="P1235" s="8">
        <f t="shared" si="201"/>
        <v>19.333333333333332</v>
      </c>
      <c r="Q1235" t="s">
        <v>8322</v>
      </c>
      <c r="R1235" t="s">
        <v>8337</v>
      </c>
      <c r="S1235" s="10">
        <f t="shared" si="204"/>
        <v>40939.948773148149</v>
      </c>
      <c r="T1235" s="10">
        <f t="shared" si="205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200"/>
        <v>0</v>
      </c>
      <c r="P1236" s="8" t="e">
        <f t="shared" si="201"/>
        <v>#DIV/0!</v>
      </c>
      <c r="Q1236" t="s">
        <v>8322</v>
      </c>
      <c r="R1236" t="s">
        <v>8337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200"/>
        <v>2.787363950092912E-2</v>
      </c>
      <c r="P1237" s="8">
        <f t="shared" si="201"/>
        <v>35</v>
      </c>
      <c r="Q1237" t="s">
        <v>8322</v>
      </c>
      <c r="R1237" t="s">
        <v>8337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200"/>
        <v>0</v>
      </c>
      <c r="P1238" s="8" t="e">
        <f t="shared" si="201"/>
        <v>#DIV/0!</v>
      </c>
      <c r="Q1238" t="s">
        <v>8322</v>
      </c>
      <c r="R1238" t="s">
        <v>8337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200"/>
        <v>0</v>
      </c>
      <c r="P1239" s="8" t="e">
        <f t="shared" si="201"/>
        <v>#DIV/0!</v>
      </c>
      <c r="Q1239" t="s">
        <v>8322</v>
      </c>
      <c r="R1239" t="s">
        <v>8337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200"/>
        <v>0.17799999999999999</v>
      </c>
      <c r="P1240" s="8">
        <f t="shared" si="201"/>
        <v>59.333333333333336</v>
      </c>
      <c r="Q1240" t="s">
        <v>8322</v>
      </c>
      <c r="R1240" t="s">
        <v>8337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200"/>
        <v>0</v>
      </c>
      <c r="P1241" s="8" t="e">
        <f t="shared" si="201"/>
        <v>#DIV/0!</v>
      </c>
      <c r="Q1241" t="s">
        <v>8322</v>
      </c>
      <c r="R1241" t="s">
        <v>8337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200"/>
        <v>3.0124999999999999E-2</v>
      </c>
      <c r="P1242" s="8">
        <f t="shared" si="201"/>
        <v>30.125</v>
      </c>
      <c r="Q1242" t="s">
        <v>8322</v>
      </c>
      <c r="R1242" t="s">
        <v>8337</v>
      </c>
      <c r="S1242" s="10">
        <f t="shared" ref="S1242:S1305" si="206">(((J1242/60)/60)/24)+DATE(1970,1,1)</f>
        <v>41409.040011574078</v>
      </c>
      <c r="T1242" s="10">
        <f t="shared" ref="T1242:T1305" si="207">(((I1242/60)/60)/24)+DATE(1970,1,1)</f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200"/>
        <v>0.50739999999999996</v>
      </c>
      <c r="P1243" s="8">
        <f t="shared" si="201"/>
        <v>74.617647058823536</v>
      </c>
      <c r="Q1243" t="s">
        <v>8322</v>
      </c>
      <c r="R1243" t="s">
        <v>8337</v>
      </c>
      <c r="S1243" s="10">
        <f t="shared" si="206"/>
        <v>41923.837731481479</v>
      </c>
      <c r="T1243" s="10">
        <f t="shared" si="207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200"/>
        <v>5.4884742041712408E-3</v>
      </c>
      <c r="P1244" s="8">
        <f t="shared" si="201"/>
        <v>5</v>
      </c>
      <c r="Q1244" t="s">
        <v>8322</v>
      </c>
      <c r="R1244" t="s">
        <v>8337</v>
      </c>
      <c r="S1244" s="10">
        <f t="shared" si="206"/>
        <v>40782.165532407409</v>
      </c>
      <c r="T1244" s="10">
        <f t="shared" si="207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200"/>
        <v>0.14091666666666666</v>
      </c>
      <c r="P1245" s="8">
        <f t="shared" si="201"/>
        <v>44.5</v>
      </c>
      <c r="Q1245" t="s">
        <v>8322</v>
      </c>
      <c r="R1245" t="s">
        <v>8337</v>
      </c>
      <c r="S1245" s="10">
        <f t="shared" si="206"/>
        <v>40671.879293981481</v>
      </c>
      <c r="T1245" s="10">
        <f t="shared" si="207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200"/>
        <v>1.038</v>
      </c>
      <c r="P1246" s="8">
        <f t="shared" si="201"/>
        <v>46.133333333333333</v>
      </c>
      <c r="Q1246" t="s">
        <v>8322</v>
      </c>
      <c r="R1246" t="s">
        <v>8323</v>
      </c>
      <c r="S1246" s="10">
        <f t="shared" si="206"/>
        <v>41355.825497685182</v>
      </c>
      <c r="T1246" s="10">
        <f t="shared" si="207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200"/>
        <v>1.2024999999999999</v>
      </c>
      <c r="P1247" s="8">
        <f t="shared" si="201"/>
        <v>141.47058823529412</v>
      </c>
      <c r="Q1247" t="s">
        <v>8322</v>
      </c>
      <c r="R1247" t="s">
        <v>8323</v>
      </c>
      <c r="S1247" s="10">
        <f t="shared" si="206"/>
        <v>41774.599930555552</v>
      </c>
      <c r="T1247" s="10">
        <f t="shared" si="207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200"/>
        <v>1.17</v>
      </c>
      <c r="P1248" s="8">
        <f t="shared" si="201"/>
        <v>75.483870967741936</v>
      </c>
      <c r="Q1248" t="s">
        <v>8322</v>
      </c>
      <c r="R1248" t="s">
        <v>8323</v>
      </c>
      <c r="S1248" s="10">
        <f t="shared" si="206"/>
        <v>40838.043391203704</v>
      </c>
      <c r="T1248" s="10">
        <f t="shared" si="207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200"/>
        <v>1.2214285714285715</v>
      </c>
      <c r="P1249" s="8">
        <f t="shared" si="201"/>
        <v>85.5</v>
      </c>
      <c r="Q1249" t="s">
        <v>8322</v>
      </c>
      <c r="R1249" t="s">
        <v>8323</v>
      </c>
      <c r="S1249" s="10">
        <f t="shared" si="206"/>
        <v>41370.292303240742</v>
      </c>
      <c r="T1249" s="10">
        <f t="shared" si="207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200"/>
        <v>1.5164</v>
      </c>
      <c r="P1250" s="8">
        <f t="shared" si="201"/>
        <v>64.254237288135599</v>
      </c>
      <c r="Q1250" t="s">
        <v>8322</v>
      </c>
      <c r="R1250" t="s">
        <v>8323</v>
      </c>
      <c r="S1250" s="10">
        <f t="shared" si="206"/>
        <v>41767.656863425924</v>
      </c>
      <c r="T1250" s="10">
        <f t="shared" si="207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200"/>
        <v>1.0444</v>
      </c>
      <c r="P1251" s="8">
        <f t="shared" si="201"/>
        <v>64.46913580246914</v>
      </c>
      <c r="Q1251" t="s">
        <v>8322</v>
      </c>
      <c r="R1251" t="s">
        <v>8323</v>
      </c>
      <c r="S1251" s="10">
        <f t="shared" si="206"/>
        <v>41067.74086805556</v>
      </c>
      <c r="T1251" s="10">
        <f t="shared" si="207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200"/>
        <v>2.0015333333333332</v>
      </c>
      <c r="P1252" s="8">
        <f t="shared" si="201"/>
        <v>118.2007874015748</v>
      </c>
      <c r="Q1252" t="s">
        <v>8322</v>
      </c>
      <c r="R1252" t="s">
        <v>8323</v>
      </c>
      <c r="S1252" s="10">
        <f t="shared" si="206"/>
        <v>41843.64271990741</v>
      </c>
      <c r="T1252" s="10">
        <f t="shared" si="207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200"/>
        <v>1.018</v>
      </c>
      <c r="P1253" s="8">
        <f t="shared" si="201"/>
        <v>82.540540540540547</v>
      </c>
      <c r="Q1253" t="s">
        <v>8322</v>
      </c>
      <c r="R1253" t="s">
        <v>8323</v>
      </c>
      <c r="S1253" s="10">
        <f t="shared" si="206"/>
        <v>40751.814432870371</v>
      </c>
      <c r="T1253" s="10">
        <f t="shared" si="207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200"/>
        <v>1.3765714285714286</v>
      </c>
      <c r="P1254" s="8">
        <f t="shared" si="201"/>
        <v>34.170212765957444</v>
      </c>
      <c r="Q1254" t="s">
        <v>8322</v>
      </c>
      <c r="R1254" t="s">
        <v>8323</v>
      </c>
      <c r="S1254" s="10">
        <f t="shared" si="206"/>
        <v>41543.988067129627</v>
      </c>
      <c r="T1254" s="10">
        <f t="shared" si="207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200"/>
        <v>3038.3319999999999</v>
      </c>
      <c r="P1255" s="8">
        <f t="shared" si="201"/>
        <v>42.73322081575246</v>
      </c>
      <c r="Q1255" t="s">
        <v>8322</v>
      </c>
      <c r="R1255" t="s">
        <v>8323</v>
      </c>
      <c r="S1255" s="10">
        <f t="shared" si="206"/>
        <v>41855.783645833333</v>
      </c>
      <c r="T1255" s="10">
        <f t="shared" si="207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200"/>
        <v>1.9885074626865671</v>
      </c>
      <c r="P1256" s="8">
        <f t="shared" si="201"/>
        <v>94.489361702127653</v>
      </c>
      <c r="Q1256" t="s">
        <v>8322</v>
      </c>
      <c r="R1256" t="s">
        <v>8323</v>
      </c>
      <c r="S1256" s="10">
        <f t="shared" si="206"/>
        <v>40487.621365740742</v>
      </c>
      <c r="T1256" s="10">
        <f t="shared" si="207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200"/>
        <v>2.0236666666666667</v>
      </c>
      <c r="P1257" s="8">
        <f t="shared" si="201"/>
        <v>55.697247706422019</v>
      </c>
      <c r="Q1257" t="s">
        <v>8322</v>
      </c>
      <c r="R1257" t="s">
        <v>8323</v>
      </c>
      <c r="S1257" s="10">
        <f t="shared" si="206"/>
        <v>41579.845509259263</v>
      </c>
      <c r="T1257" s="10">
        <f t="shared" si="207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200"/>
        <v>1.1796376666666666</v>
      </c>
      <c r="P1258" s="8">
        <f t="shared" si="201"/>
        <v>98.030831024930734</v>
      </c>
      <c r="Q1258" t="s">
        <v>8322</v>
      </c>
      <c r="R1258" t="s">
        <v>8323</v>
      </c>
      <c r="S1258" s="10">
        <f t="shared" si="206"/>
        <v>40921.919340277782</v>
      </c>
      <c r="T1258" s="10">
        <f t="shared" si="207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200"/>
        <v>2.9472727272727273</v>
      </c>
      <c r="P1259" s="8">
        <f t="shared" si="201"/>
        <v>92.102272727272734</v>
      </c>
      <c r="Q1259" t="s">
        <v>8322</v>
      </c>
      <c r="R1259" t="s">
        <v>8323</v>
      </c>
      <c r="S1259" s="10">
        <f t="shared" si="206"/>
        <v>40587.085532407407</v>
      </c>
      <c r="T1259" s="10">
        <f t="shared" si="207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200"/>
        <v>2.1314633333333335</v>
      </c>
      <c r="P1260" s="8">
        <f t="shared" si="201"/>
        <v>38.175462686567165</v>
      </c>
      <c r="Q1260" t="s">
        <v>8322</v>
      </c>
      <c r="R1260" t="s">
        <v>8323</v>
      </c>
      <c r="S1260" s="10">
        <f t="shared" si="206"/>
        <v>41487.611250000002</v>
      </c>
      <c r="T1260" s="10">
        <f t="shared" si="207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200"/>
        <v>1.0424</v>
      </c>
      <c r="P1261" s="8">
        <f t="shared" si="201"/>
        <v>27.145833333333332</v>
      </c>
      <c r="Q1261" t="s">
        <v>8322</v>
      </c>
      <c r="R1261" t="s">
        <v>8323</v>
      </c>
      <c r="S1261" s="10">
        <f t="shared" si="206"/>
        <v>41766.970648148148</v>
      </c>
      <c r="T1261" s="10">
        <f t="shared" si="207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200"/>
        <v>1.1366666666666667</v>
      </c>
      <c r="P1262" s="8">
        <f t="shared" si="201"/>
        <v>50.689189189189186</v>
      </c>
      <c r="Q1262" t="s">
        <v>8322</v>
      </c>
      <c r="R1262" t="s">
        <v>8323</v>
      </c>
      <c r="S1262" s="10">
        <f t="shared" si="206"/>
        <v>41666.842824074076</v>
      </c>
      <c r="T1262" s="10">
        <f t="shared" si="207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200"/>
        <v>1.0125</v>
      </c>
      <c r="P1263" s="8">
        <f t="shared" si="201"/>
        <v>38.942307692307693</v>
      </c>
      <c r="Q1263" t="s">
        <v>8322</v>
      </c>
      <c r="R1263" t="s">
        <v>8323</v>
      </c>
      <c r="S1263" s="10">
        <f t="shared" si="206"/>
        <v>41638.342905092592</v>
      </c>
      <c r="T1263" s="10">
        <f t="shared" si="207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200"/>
        <v>1.2541538461538462</v>
      </c>
      <c r="P1264" s="8">
        <f t="shared" si="201"/>
        <v>77.638095238095232</v>
      </c>
      <c r="Q1264" t="s">
        <v>8322</v>
      </c>
      <c r="R1264" t="s">
        <v>8323</v>
      </c>
      <c r="S1264" s="10">
        <f t="shared" si="206"/>
        <v>41656.762638888889</v>
      </c>
      <c r="T1264" s="10">
        <f t="shared" si="207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200"/>
        <v>1.19</v>
      </c>
      <c r="P1265" s="8">
        <f t="shared" si="201"/>
        <v>43.536585365853661</v>
      </c>
      <c r="Q1265" t="s">
        <v>8322</v>
      </c>
      <c r="R1265" t="s">
        <v>8323</v>
      </c>
      <c r="S1265" s="10">
        <f t="shared" si="206"/>
        <v>41692.084143518521</v>
      </c>
      <c r="T1265" s="10">
        <f t="shared" si="207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200"/>
        <v>1.6646153846153846</v>
      </c>
      <c r="P1266" s="8">
        <f t="shared" si="201"/>
        <v>31.823529411764707</v>
      </c>
      <c r="Q1266" t="s">
        <v>8322</v>
      </c>
      <c r="R1266" t="s">
        <v>8323</v>
      </c>
      <c r="S1266" s="10">
        <f t="shared" si="206"/>
        <v>41547.662997685184</v>
      </c>
      <c r="T1266" s="10">
        <f t="shared" si="207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200"/>
        <v>1.1914771428571429</v>
      </c>
      <c r="P1267" s="8">
        <f t="shared" si="201"/>
        <v>63.184393939393942</v>
      </c>
      <c r="Q1267" t="s">
        <v>8322</v>
      </c>
      <c r="R1267" t="s">
        <v>8323</v>
      </c>
      <c r="S1267" s="10">
        <f t="shared" si="206"/>
        <v>40465.655266203699</v>
      </c>
      <c r="T1267" s="10">
        <f t="shared" si="207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200"/>
        <v>1.0047368421052632</v>
      </c>
      <c r="P1268" s="8">
        <f t="shared" si="201"/>
        <v>190.9</v>
      </c>
      <c r="Q1268" t="s">
        <v>8322</v>
      </c>
      <c r="R1268" t="s">
        <v>8323</v>
      </c>
      <c r="S1268" s="10">
        <f t="shared" si="206"/>
        <v>41620.87667824074</v>
      </c>
      <c r="T1268" s="10">
        <f t="shared" si="207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200"/>
        <v>1.018</v>
      </c>
      <c r="P1269" s="8">
        <f t="shared" si="201"/>
        <v>140.85534591194968</v>
      </c>
      <c r="Q1269" t="s">
        <v>8322</v>
      </c>
      <c r="R1269" t="s">
        <v>8323</v>
      </c>
      <c r="S1269" s="10">
        <f t="shared" si="206"/>
        <v>41449.585162037038</v>
      </c>
      <c r="T1269" s="10">
        <f t="shared" si="207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200"/>
        <v>1.1666666666666667</v>
      </c>
      <c r="P1270" s="8">
        <f t="shared" si="201"/>
        <v>76.92307692307692</v>
      </c>
      <c r="Q1270" t="s">
        <v>8322</v>
      </c>
      <c r="R1270" t="s">
        <v>8323</v>
      </c>
      <c r="S1270" s="10">
        <f t="shared" si="206"/>
        <v>41507.845451388886</v>
      </c>
      <c r="T1270" s="10">
        <f t="shared" si="207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200"/>
        <v>1.0864893617021276</v>
      </c>
      <c r="P1271" s="8">
        <f t="shared" si="201"/>
        <v>99.15533980582525</v>
      </c>
      <c r="Q1271" t="s">
        <v>8322</v>
      </c>
      <c r="R1271" t="s">
        <v>8323</v>
      </c>
      <c r="S1271" s="10">
        <f t="shared" si="206"/>
        <v>42445.823055555549</v>
      </c>
      <c r="T1271" s="10">
        <f t="shared" si="207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200"/>
        <v>1.1472</v>
      </c>
      <c r="P1272" s="8">
        <f t="shared" si="201"/>
        <v>67.881656804733723</v>
      </c>
      <c r="Q1272" t="s">
        <v>8322</v>
      </c>
      <c r="R1272" t="s">
        <v>8323</v>
      </c>
      <c r="S1272" s="10">
        <f t="shared" si="206"/>
        <v>40933.856967592597</v>
      </c>
      <c r="T1272" s="10">
        <f t="shared" si="207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200"/>
        <v>1.018</v>
      </c>
      <c r="P1273" s="8">
        <f t="shared" si="201"/>
        <v>246.29032258064515</v>
      </c>
      <c r="Q1273" t="s">
        <v>8322</v>
      </c>
      <c r="R1273" t="s">
        <v>8323</v>
      </c>
      <c r="S1273" s="10">
        <f t="shared" si="206"/>
        <v>41561.683553240742</v>
      </c>
      <c r="T1273" s="10">
        <f t="shared" si="207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200"/>
        <v>1.06</v>
      </c>
      <c r="P1274" s="8">
        <f t="shared" si="201"/>
        <v>189.28571428571428</v>
      </c>
      <c r="Q1274" t="s">
        <v>8322</v>
      </c>
      <c r="R1274" t="s">
        <v>8323</v>
      </c>
      <c r="S1274" s="10">
        <f t="shared" si="206"/>
        <v>40274.745127314818</v>
      </c>
      <c r="T1274" s="10">
        <f t="shared" si="207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200"/>
        <v>1.0349999999999999</v>
      </c>
      <c r="P1275" s="8">
        <f t="shared" si="201"/>
        <v>76.666666666666671</v>
      </c>
      <c r="Q1275" t="s">
        <v>8322</v>
      </c>
      <c r="R1275" t="s">
        <v>8323</v>
      </c>
      <c r="S1275" s="10">
        <f t="shared" si="206"/>
        <v>41852.730219907404</v>
      </c>
      <c r="T1275" s="10">
        <f t="shared" si="207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200"/>
        <v>1.5497535999999998</v>
      </c>
      <c r="P1276" s="8">
        <f t="shared" si="201"/>
        <v>82.963254817987149</v>
      </c>
      <c r="Q1276" t="s">
        <v>8322</v>
      </c>
      <c r="R1276" t="s">
        <v>8323</v>
      </c>
      <c r="S1276" s="10">
        <f t="shared" si="206"/>
        <v>41116.690104166664</v>
      </c>
      <c r="T1276" s="10">
        <f t="shared" si="207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200"/>
        <v>1.6214066666666667</v>
      </c>
      <c r="P1277" s="8">
        <f t="shared" si="201"/>
        <v>62.522107969151669</v>
      </c>
      <c r="Q1277" t="s">
        <v>8322</v>
      </c>
      <c r="R1277" t="s">
        <v>8323</v>
      </c>
      <c r="S1277" s="10">
        <f t="shared" si="206"/>
        <v>41458.867905092593</v>
      </c>
      <c r="T1277" s="10">
        <f t="shared" si="207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200"/>
        <v>1.0442100000000001</v>
      </c>
      <c r="P1278" s="8">
        <f t="shared" si="201"/>
        <v>46.06808823529412</v>
      </c>
      <c r="Q1278" t="s">
        <v>8322</v>
      </c>
      <c r="R1278" t="s">
        <v>8323</v>
      </c>
      <c r="S1278" s="10">
        <f t="shared" si="206"/>
        <v>40007.704247685186</v>
      </c>
      <c r="T1278" s="10">
        <f t="shared" si="207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200"/>
        <v>1.0612433333333333</v>
      </c>
      <c r="P1279" s="8">
        <f t="shared" si="201"/>
        <v>38.543946731234868</v>
      </c>
      <c r="Q1279" t="s">
        <v>8322</v>
      </c>
      <c r="R1279" t="s">
        <v>8323</v>
      </c>
      <c r="S1279" s="10">
        <f t="shared" si="206"/>
        <v>41121.561886574076</v>
      </c>
      <c r="T1279" s="10">
        <f t="shared" si="207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200"/>
        <v>1.5493846153846154</v>
      </c>
      <c r="P1280" s="8">
        <f t="shared" si="201"/>
        <v>53.005263157894738</v>
      </c>
      <c r="Q1280" t="s">
        <v>8322</v>
      </c>
      <c r="R1280" t="s">
        <v>8323</v>
      </c>
      <c r="S1280" s="10">
        <f t="shared" si="206"/>
        <v>41786.555162037039</v>
      </c>
      <c r="T1280" s="10">
        <f t="shared" si="207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200"/>
        <v>1.1077157238734421</v>
      </c>
      <c r="P1281" s="8">
        <f t="shared" si="201"/>
        <v>73.355396825396824</v>
      </c>
      <c r="Q1281" t="s">
        <v>8322</v>
      </c>
      <c r="R1281" t="s">
        <v>8323</v>
      </c>
      <c r="S1281" s="10">
        <f t="shared" si="206"/>
        <v>41682.099189814813</v>
      </c>
      <c r="T1281" s="10">
        <f t="shared" si="207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200"/>
        <v>1.1091186666666666</v>
      </c>
      <c r="P1282" s="8">
        <f t="shared" si="201"/>
        <v>127.97523076923076</v>
      </c>
      <c r="Q1282" t="s">
        <v>8322</v>
      </c>
      <c r="R1282" t="s">
        <v>8323</v>
      </c>
      <c r="S1282" s="10">
        <f t="shared" si="206"/>
        <v>40513.757569444446</v>
      </c>
      <c r="T1282" s="10">
        <f t="shared" si="207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200"/>
        <v>1.1071428571428572</v>
      </c>
      <c r="P1283" s="8">
        <f t="shared" si="201"/>
        <v>104.72972972972973</v>
      </c>
      <c r="Q1283" t="s">
        <v>8322</v>
      </c>
      <c r="R1283" t="s">
        <v>8323</v>
      </c>
      <c r="S1283" s="10">
        <f t="shared" si="206"/>
        <v>41463.743472222224</v>
      </c>
      <c r="T1283" s="10">
        <f t="shared" si="207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ref="O1284:O1347" si="208">E1284/D1284</f>
        <v>1.2361333333333333</v>
      </c>
      <c r="P1284" s="8">
        <f t="shared" ref="P1284:P1347" si="209">E1284/L1284</f>
        <v>67.671532846715323</v>
      </c>
      <c r="Q1284" t="s">
        <v>8322</v>
      </c>
      <c r="R1284" t="s">
        <v>8323</v>
      </c>
      <c r="S1284" s="10">
        <f t="shared" si="206"/>
        <v>41586.475173611114</v>
      </c>
      <c r="T1284" s="10">
        <f t="shared" si="207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208"/>
        <v>2.1105</v>
      </c>
      <c r="P1285" s="8">
        <f t="shared" si="209"/>
        <v>95.931818181818187</v>
      </c>
      <c r="Q1285" t="s">
        <v>8322</v>
      </c>
      <c r="R1285" t="s">
        <v>8323</v>
      </c>
      <c r="S1285" s="10">
        <f t="shared" si="206"/>
        <v>41320.717465277776</v>
      </c>
      <c r="T1285" s="10">
        <f t="shared" si="207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208"/>
        <v>1.01</v>
      </c>
      <c r="P1286" s="8">
        <f t="shared" si="209"/>
        <v>65.161290322580641</v>
      </c>
      <c r="Q1286" t="s">
        <v>8314</v>
      </c>
      <c r="R1286" t="s">
        <v>8315</v>
      </c>
      <c r="S1286" s="10">
        <f t="shared" si="206"/>
        <v>42712.23474537037</v>
      </c>
      <c r="T1286" s="10">
        <f t="shared" si="207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208"/>
        <v>1.0165</v>
      </c>
      <c r="P1287" s="8">
        <f t="shared" si="209"/>
        <v>32.269841269841272</v>
      </c>
      <c r="Q1287" t="s">
        <v>8314</v>
      </c>
      <c r="R1287" t="s">
        <v>8315</v>
      </c>
      <c r="S1287" s="10">
        <f t="shared" si="206"/>
        <v>42160.583043981482</v>
      </c>
      <c r="T1287" s="10">
        <f t="shared" si="207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208"/>
        <v>1.0833333333333333</v>
      </c>
      <c r="P1288" s="8">
        <f t="shared" si="209"/>
        <v>81.25</v>
      </c>
      <c r="Q1288" t="s">
        <v>8314</v>
      </c>
      <c r="R1288" t="s">
        <v>8315</v>
      </c>
      <c r="S1288" s="10">
        <f t="shared" si="206"/>
        <v>42039.384571759263</v>
      </c>
      <c r="T1288" s="10">
        <f t="shared" si="207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208"/>
        <v>2.42</v>
      </c>
      <c r="P1289" s="8">
        <f t="shared" si="209"/>
        <v>24.2</v>
      </c>
      <c r="Q1289" t="s">
        <v>8314</v>
      </c>
      <c r="R1289" t="s">
        <v>8315</v>
      </c>
      <c r="S1289" s="10">
        <f t="shared" si="206"/>
        <v>42107.621018518519</v>
      </c>
      <c r="T1289" s="10">
        <f t="shared" si="207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208"/>
        <v>1.0044999999999999</v>
      </c>
      <c r="P1290" s="8">
        <f t="shared" si="209"/>
        <v>65.868852459016395</v>
      </c>
      <c r="Q1290" t="s">
        <v>8314</v>
      </c>
      <c r="R1290" t="s">
        <v>8315</v>
      </c>
      <c r="S1290" s="10">
        <f t="shared" si="206"/>
        <v>42561.154664351852</v>
      </c>
      <c r="T1290" s="10">
        <f t="shared" si="207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208"/>
        <v>1.2506666666666666</v>
      </c>
      <c r="P1291" s="8">
        <f t="shared" si="209"/>
        <v>36.07692307692308</v>
      </c>
      <c r="Q1291" t="s">
        <v>8314</v>
      </c>
      <c r="R1291" t="s">
        <v>8315</v>
      </c>
      <c r="S1291" s="10">
        <f t="shared" si="206"/>
        <v>42709.134780092587</v>
      </c>
      <c r="T1291" s="10">
        <f t="shared" si="207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208"/>
        <v>1.0857142857142856</v>
      </c>
      <c r="P1292" s="8">
        <f t="shared" si="209"/>
        <v>44.186046511627907</v>
      </c>
      <c r="Q1292" t="s">
        <v>8314</v>
      </c>
      <c r="R1292" t="s">
        <v>8315</v>
      </c>
      <c r="S1292" s="10">
        <f t="shared" si="206"/>
        <v>42086.614942129629</v>
      </c>
      <c r="T1292" s="10">
        <f t="shared" si="207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208"/>
        <v>1.4570000000000001</v>
      </c>
      <c r="P1293" s="8">
        <f t="shared" si="209"/>
        <v>104.07142857142857</v>
      </c>
      <c r="Q1293" t="s">
        <v>8314</v>
      </c>
      <c r="R1293" t="s">
        <v>8315</v>
      </c>
      <c r="S1293" s="10">
        <f t="shared" si="206"/>
        <v>42064.652673611112</v>
      </c>
      <c r="T1293" s="10">
        <f t="shared" si="207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208"/>
        <v>1.1000000000000001</v>
      </c>
      <c r="P1294" s="8">
        <f t="shared" si="209"/>
        <v>35.96153846153846</v>
      </c>
      <c r="Q1294" t="s">
        <v>8314</v>
      </c>
      <c r="R1294" t="s">
        <v>8315</v>
      </c>
      <c r="S1294" s="10">
        <f t="shared" si="206"/>
        <v>42256.764212962968</v>
      </c>
      <c r="T1294" s="10">
        <f t="shared" si="207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208"/>
        <v>1.0223333333333333</v>
      </c>
      <c r="P1295" s="8">
        <f t="shared" si="209"/>
        <v>127.79166666666667</v>
      </c>
      <c r="Q1295" t="s">
        <v>8314</v>
      </c>
      <c r="R1295" t="s">
        <v>8315</v>
      </c>
      <c r="S1295" s="10">
        <f t="shared" si="206"/>
        <v>42292.701053240744</v>
      </c>
      <c r="T1295" s="10">
        <f t="shared" si="207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208"/>
        <v>1.22</v>
      </c>
      <c r="P1296" s="8">
        <f t="shared" si="209"/>
        <v>27.727272727272727</v>
      </c>
      <c r="Q1296" t="s">
        <v>8314</v>
      </c>
      <c r="R1296" t="s">
        <v>8315</v>
      </c>
      <c r="S1296" s="10">
        <f t="shared" si="206"/>
        <v>42278.453668981485</v>
      </c>
      <c r="T1296" s="10">
        <f t="shared" si="207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208"/>
        <v>1.0196000000000001</v>
      </c>
      <c r="P1297" s="8">
        <f t="shared" si="209"/>
        <v>39.828125</v>
      </c>
      <c r="Q1297" t="s">
        <v>8314</v>
      </c>
      <c r="R1297" t="s">
        <v>8315</v>
      </c>
      <c r="S1297" s="10">
        <f t="shared" si="206"/>
        <v>42184.572881944448</v>
      </c>
      <c r="T1297" s="10">
        <f t="shared" si="207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208"/>
        <v>1.411764705882353</v>
      </c>
      <c r="P1298" s="8">
        <f t="shared" si="209"/>
        <v>52.173913043478258</v>
      </c>
      <c r="Q1298" t="s">
        <v>8314</v>
      </c>
      <c r="R1298" t="s">
        <v>8315</v>
      </c>
      <c r="S1298" s="10">
        <f t="shared" si="206"/>
        <v>42423.050613425927</v>
      </c>
      <c r="T1298" s="10">
        <f t="shared" si="207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208"/>
        <v>1.0952500000000001</v>
      </c>
      <c r="P1299" s="8">
        <f t="shared" si="209"/>
        <v>92.037815126050418</v>
      </c>
      <c r="Q1299" t="s">
        <v>8314</v>
      </c>
      <c r="R1299" t="s">
        <v>8315</v>
      </c>
      <c r="S1299" s="10">
        <f t="shared" si="206"/>
        <v>42461.747199074074</v>
      </c>
      <c r="T1299" s="10">
        <f t="shared" si="207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208"/>
        <v>1.0465</v>
      </c>
      <c r="P1300" s="8">
        <f t="shared" si="209"/>
        <v>63.424242424242422</v>
      </c>
      <c r="Q1300" t="s">
        <v>8314</v>
      </c>
      <c r="R1300" t="s">
        <v>8315</v>
      </c>
      <c r="S1300" s="10">
        <f t="shared" si="206"/>
        <v>42458.680925925932</v>
      </c>
      <c r="T1300" s="10">
        <f t="shared" si="207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208"/>
        <v>1.24</v>
      </c>
      <c r="P1301" s="8">
        <f t="shared" si="209"/>
        <v>135.625</v>
      </c>
      <c r="Q1301" t="s">
        <v>8314</v>
      </c>
      <c r="R1301" t="s">
        <v>8315</v>
      </c>
      <c r="S1301" s="10">
        <f t="shared" si="206"/>
        <v>42169.814340277779</v>
      </c>
      <c r="T1301" s="10">
        <f t="shared" si="207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208"/>
        <v>1.35</v>
      </c>
      <c r="P1302" s="8">
        <f t="shared" si="209"/>
        <v>168.75</v>
      </c>
      <c r="Q1302" t="s">
        <v>8314</v>
      </c>
      <c r="R1302" t="s">
        <v>8315</v>
      </c>
      <c r="S1302" s="10">
        <f t="shared" si="206"/>
        <v>42483.675208333334</v>
      </c>
      <c r="T1302" s="10">
        <f t="shared" si="207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208"/>
        <v>1.0275000000000001</v>
      </c>
      <c r="P1303" s="8">
        <f t="shared" si="209"/>
        <v>70.862068965517238</v>
      </c>
      <c r="Q1303" t="s">
        <v>8314</v>
      </c>
      <c r="R1303" t="s">
        <v>8315</v>
      </c>
      <c r="S1303" s="10">
        <f t="shared" si="206"/>
        <v>42195.749745370369</v>
      </c>
      <c r="T1303" s="10">
        <f t="shared" si="207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208"/>
        <v>1</v>
      </c>
      <c r="P1304" s="8">
        <f t="shared" si="209"/>
        <v>50</v>
      </c>
      <c r="Q1304" t="s">
        <v>8314</v>
      </c>
      <c r="R1304" t="s">
        <v>8315</v>
      </c>
      <c r="S1304" s="10">
        <f t="shared" si="206"/>
        <v>42675.057997685188</v>
      </c>
      <c r="T1304" s="10">
        <f t="shared" si="207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208"/>
        <v>1.3026085714285716</v>
      </c>
      <c r="P1305" s="8">
        <f t="shared" si="209"/>
        <v>42.214166666666671</v>
      </c>
      <c r="Q1305" t="s">
        <v>8314</v>
      </c>
      <c r="R1305" t="s">
        <v>8315</v>
      </c>
      <c r="S1305" s="10">
        <f t="shared" si="206"/>
        <v>42566.441203703704</v>
      </c>
      <c r="T1305" s="10">
        <f t="shared" si="207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208"/>
        <v>0.39627499999999999</v>
      </c>
      <c r="P1306" s="8">
        <f t="shared" si="209"/>
        <v>152.41346153846155</v>
      </c>
      <c r="Q1306" t="s">
        <v>8316</v>
      </c>
      <c r="R1306" t="s">
        <v>8318</v>
      </c>
      <c r="S1306" s="10">
        <f t="shared" ref="S1306:S1333" si="210">(((J1306/60)/60)/24)+DATE(1970,1,1)</f>
        <v>42747.194502314815</v>
      </c>
      <c r="T1306" s="10">
        <f t="shared" ref="T1306:T1333" si="211">(((I1306/60)/60)/24)+DATE(1970,1,1)</f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208"/>
        <v>0.25976666666666665</v>
      </c>
      <c r="P1307" s="8">
        <f t="shared" si="209"/>
        <v>90.616279069767444</v>
      </c>
      <c r="Q1307" t="s">
        <v>8316</v>
      </c>
      <c r="R1307" t="s">
        <v>8318</v>
      </c>
      <c r="S1307" s="10">
        <f t="shared" si="210"/>
        <v>42543.665601851855</v>
      </c>
      <c r="T1307" s="10">
        <f t="shared" si="211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208"/>
        <v>0.65246363636363636</v>
      </c>
      <c r="P1308" s="8">
        <f t="shared" si="209"/>
        <v>201.60393258426967</v>
      </c>
      <c r="Q1308" t="s">
        <v>8316</v>
      </c>
      <c r="R1308" t="s">
        <v>8318</v>
      </c>
      <c r="S1308" s="10">
        <f t="shared" si="210"/>
        <v>41947.457569444443</v>
      </c>
      <c r="T1308" s="10">
        <f t="shared" si="211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208"/>
        <v>0.11514000000000001</v>
      </c>
      <c r="P1309" s="8">
        <f t="shared" si="209"/>
        <v>127.93333333333334</v>
      </c>
      <c r="Q1309" t="s">
        <v>8316</v>
      </c>
      <c r="R1309" t="s">
        <v>8318</v>
      </c>
      <c r="S1309" s="10">
        <f t="shared" si="210"/>
        <v>42387.503229166665</v>
      </c>
      <c r="T1309" s="10">
        <f t="shared" si="211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208"/>
        <v>0.11360000000000001</v>
      </c>
      <c r="P1310" s="8">
        <f t="shared" si="209"/>
        <v>29.894736842105264</v>
      </c>
      <c r="Q1310" t="s">
        <v>8316</v>
      </c>
      <c r="R1310" t="s">
        <v>8318</v>
      </c>
      <c r="S1310" s="10">
        <f t="shared" si="210"/>
        <v>42611.613564814819</v>
      </c>
      <c r="T1310" s="10">
        <f t="shared" si="211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208"/>
        <v>1.1199130434782609</v>
      </c>
      <c r="P1311" s="8">
        <f t="shared" si="209"/>
        <v>367.97142857142859</v>
      </c>
      <c r="Q1311" t="s">
        <v>8316</v>
      </c>
      <c r="R1311" t="s">
        <v>8318</v>
      </c>
      <c r="S1311" s="10">
        <f t="shared" si="210"/>
        <v>42257.882731481484</v>
      </c>
      <c r="T1311" s="10">
        <f t="shared" si="211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208"/>
        <v>0.155</v>
      </c>
      <c r="P1312" s="8">
        <f t="shared" si="209"/>
        <v>129.16666666666666</v>
      </c>
      <c r="Q1312" t="s">
        <v>8316</v>
      </c>
      <c r="R1312" t="s">
        <v>8318</v>
      </c>
      <c r="S1312" s="10">
        <f t="shared" si="210"/>
        <v>42556.667245370365</v>
      </c>
      <c r="T1312" s="10">
        <f t="shared" si="211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208"/>
        <v>0.32028000000000001</v>
      </c>
      <c r="P1313" s="8">
        <f t="shared" si="209"/>
        <v>800.7</v>
      </c>
      <c r="Q1313" t="s">
        <v>8316</v>
      </c>
      <c r="R1313" t="s">
        <v>8318</v>
      </c>
      <c r="S1313" s="10">
        <f t="shared" si="210"/>
        <v>42669.802303240736</v>
      </c>
      <c r="T1313" s="10">
        <f t="shared" si="211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208"/>
        <v>6.0869565217391303E-3</v>
      </c>
      <c r="P1314" s="8">
        <f t="shared" si="209"/>
        <v>28</v>
      </c>
      <c r="Q1314" t="s">
        <v>8316</v>
      </c>
      <c r="R1314" t="s">
        <v>8318</v>
      </c>
      <c r="S1314" s="10">
        <f t="shared" si="210"/>
        <v>42082.702800925923</v>
      </c>
      <c r="T1314" s="10">
        <f t="shared" si="211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208"/>
        <v>0.31114999999999998</v>
      </c>
      <c r="P1315" s="8">
        <f t="shared" si="209"/>
        <v>102.01639344262296</v>
      </c>
      <c r="Q1315" t="s">
        <v>8316</v>
      </c>
      <c r="R1315" t="s">
        <v>8318</v>
      </c>
      <c r="S1315" s="10">
        <f t="shared" si="210"/>
        <v>42402.709652777776</v>
      </c>
      <c r="T1315" s="10">
        <f t="shared" si="211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208"/>
        <v>1.1266666666666666E-2</v>
      </c>
      <c r="P1316" s="8">
        <f t="shared" si="209"/>
        <v>184.36363636363637</v>
      </c>
      <c r="Q1316" t="s">
        <v>8316</v>
      </c>
      <c r="R1316" t="s">
        <v>8318</v>
      </c>
      <c r="S1316" s="10">
        <f t="shared" si="210"/>
        <v>42604.669675925921</v>
      </c>
      <c r="T1316" s="10">
        <f t="shared" si="211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208"/>
        <v>0.40404000000000001</v>
      </c>
      <c r="P1317" s="8">
        <f t="shared" si="209"/>
        <v>162.91935483870967</v>
      </c>
      <c r="Q1317" t="s">
        <v>8316</v>
      </c>
      <c r="R1317" t="s">
        <v>8318</v>
      </c>
      <c r="S1317" s="10">
        <f t="shared" si="210"/>
        <v>42278.498240740737</v>
      </c>
      <c r="T1317" s="10">
        <f t="shared" si="211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208"/>
        <v>1.3333333333333333E-5</v>
      </c>
      <c r="P1318" s="8">
        <f t="shared" si="209"/>
        <v>1</v>
      </c>
      <c r="Q1318" t="s">
        <v>8316</v>
      </c>
      <c r="R1318" t="s">
        <v>8318</v>
      </c>
      <c r="S1318" s="10">
        <f t="shared" si="210"/>
        <v>42393.961909722217</v>
      </c>
      <c r="T1318" s="10">
        <f t="shared" si="211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208"/>
        <v>5.7334999999999997E-2</v>
      </c>
      <c r="P1319" s="8">
        <f t="shared" si="209"/>
        <v>603.52631578947364</v>
      </c>
      <c r="Q1319" t="s">
        <v>8316</v>
      </c>
      <c r="R1319" t="s">
        <v>8318</v>
      </c>
      <c r="S1319" s="10">
        <f t="shared" si="210"/>
        <v>42520.235486111109</v>
      </c>
      <c r="T1319" s="10">
        <f t="shared" si="211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208"/>
        <v>0.15325</v>
      </c>
      <c r="P1320" s="8">
        <f t="shared" si="209"/>
        <v>45.407407407407405</v>
      </c>
      <c r="Q1320" t="s">
        <v>8316</v>
      </c>
      <c r="R1320" t="s">
        <v>8318</v>
      </c>
      <c r="S1320" s="10">
        <f t="shared" si="210"/>
        <v>41985.043657407412</v>
      </c>
      <c r="T1320" s="10">
        <f t="shared" si="211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208"/>
        <v>0.15103448275862069</v>
      </c>
      <c r="P1321" s="8">
        <f t="shared" si="209"/>
        <v>97.333333333333329</v>
      </c>
      <c r="Q1321" t="s">
        <v>8316</v>
      </c>
      <c r="R1321" t="s">
        <v>8318</v>
      </c>
      <c r="S1321" s="10">
        <f t="shared" si="210"/>
        <v>41816.812094907407</v>
      </c>
      <c r="T1321" s="10">
        <f t="shared" si="211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208"/>
        <v>5.0299999999999997E-3</v>
      </c>
      <c r="P1322" s="8">
        <f t="shared" si="209"/>
        <v>167.66666666666666</v>
      </c>
      <c r="Q1322" t="s">
        <v>8316</v>
      </c>
      <c r="R1322" t="s">
        <v>8318</v>
      </c>
      <c r="S1322" s="10">
        <f t="shared" si="210"/>
        <v>42705.690347222218</v>
      </c>
      <c r="T1322" s="10">
        <f t="shared" si="211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208"/>
        <v>1.3028138528138528E-2</v>
      </c>
      <c r="P1323" s="8">
        <f t="shared" si="209"/>
        <v>859.85714285714289</v>
      </c>
      <c r="Q1323" t="s">
        <v>8316</v>
      </c>
      <c r="R1323" t="s">
        <v>8318</v>
      </c>
      <c r="S1323" s="10">
        <f t="shared" si="210"/>
        <v>42697.74927083333</v>
      </c>
      <c r="T1323" s="10">
        <f t="shared" si="211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208"/>
        <v>3.0285714285714286E-3</v>
      </c>
      <c r="P1324" s="8">
        <f t="shared" si="209"/>
        <v>26.5</v>
      </c>
      <c r="Q1324" t="s">
        <v>8316</v>
      </c>
      <c r="R1324" t="s">
        <v>8318</v>
      </c>
      <c r="S1324" s="10">
        <f t="shared" si="210"/>
        <v>42115.656539351854</v>
      </c>
      <c r="T1324" s="10">
        <f t="shared" si="211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208"/>
        <v>8.8800000000000004E-2</v>
      </c>
      <c r="P1325" s="8">
        <f t="shared" si="209"/>
        <v>30.272727272727273</v>
      </c>
      <c r="Q1325" t="s">
        <v>8316</v>
      </c>
      <c r="R1325" t="s">
        <v>8318</v>
      </c>
      <c r="S1325" s="10">
        <f t="shared" si="210"/>
        <v>42451.698449074072</v>
      </c>
      <c r="T1325" s="10">
        <f t="shared" si="211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208"/>
        <v>9.8400000000000001E-2</v>
      </c>
      <c r="P1326" s="8">
        <f t="shared" si="209"/>
        <v>54.666666666666664</v>
      </c>
      <c r="Q1326" t="s">
        <v>8316</v>
      </c>
      <c r="R1326" t="s">
        <v>8318</v>
      </c>
      <c r="S1326" s="10">
        <f t="shared" si="210"/>
        <v>42626.633703703701</v>
      </c>
      <c r="T1326" s="10">
        <f t="shared" si="211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208"/>
        <v>2.4299999999999999E-2</v>
      </c>
      <c r="P1327" s="8">
        <f t="shared" si="209"/>
        <v>60.75</v>
      </c>
      <c r="Q1327" t="s">
        <v>8316</v>
      </c>
      <c r="R1327" t="s">
        <v>8318</v>
      </c>
      <c r="S1327" s="10">
        <f t="shared" si="210"/>
        <v>42704.086053240739</v>
      </c>
      <c r="T1327" s="10">
        <f t="shared" si="211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208"/>
        <v>1.1299999999999999E-2</v>
      </c>
      <c r="P1328" s="8">
        <f t="shared" si="209"/>
        <v>102.72727272727273</v>
      </c>
      <c r="Q1328" t="s">
        <v>8316</v>
      </c>
      <c r="R1328" t="s">
        <v>8318</v>
      </c>
      <c r="S1328" s="10">
        <f t="shared" si="210"/>
        <v>41974.791990740734</v>
      </c>
      <c r="T1328" s="10">
        <f t="shared" si="211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208"/>
        <v>3.5520833333333335E-2</v>
      </c>
      <c r="P1329" s="8">
        <f t="shared" si="209"/>
        <v>41.585365853658537</v>
      </c>
      <c r="Q1329" t="s">
        <v>8316</v>
      </c>
      <c r="R1329" t="s">
        <v>8318</v>
      </c>
      <c r="S1329" s="10">
        <f t="shared" si="210"/>
        <v>42123.678645833337</v>
      </c>
      <c r="T1329" s="10">
        <f t="shared" si="211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208"/>
        <v>2.3306666666666667E-2</v>
      </c>
      <c r="P1330" s="8">
        <f t="shared" si="209"/>
        <v>116.53333333333333</v>
      </c>
      <c r="Q1330" t="s">
        <v>8316</v>
      </c>
      <c r="R1330" t="s">
        <v>8318</v>
      </c>
      <c r="S1330" s="10">
        <f t="shared" si="210"/>
        <v>42612.642754629633</v>
      </c>
      <c r="T1330" s="10">
        <f t="shared" si="211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208"/>
        <v>8.1600000000000006E-3</v>
      </c>
      <c r="P1331" s="8">
        <f t="shared" si="209"/>
        <v>45.333333333333336</v>
      </c>
      <c r="Q1331" t="s">
        <v>8316</v>
      </c>
      <c r="R1331" t="s">
        <v>8318</v>
      </c>
      <c r="S1331" s="10">
        <f t="shared" si="210"/>
        <v>41935.221585648149</v>
      </c>
      <c r="T1331" s="10">
        <f t="shared" si="211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208"/>
        <v>0.22494285714285714</v>
      </c>
      <c r="P1332" s="8">
        <f t="shared" si="209"/>
        <v>157.46</v>
      </c>
      <c r="Q1332" t="s">
        <v>8316</v>
      </c>
      <c r="R1332" t="s">
        <v>8318</v>
      </c>
      <c r="S1332" s="10">
        <f t="shared" si="210"/>
        <v>42522.276724537034</v>
      </c>
      <c r="T1332" s="10">
        <f t="shared" si="211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208"/>
        <v>1.3668E-2</v>
      </c>
      <c r="P1333" s="8">
        <f t="shared" si="209"/>
        <v>100.5</v>
      </c>
      <c r="Q1333" t="s">
        <v>8316</v>
      </c>
      <c r="R1333" t="s">
        <v>8318</v>
      </c>
      <c r="S1333" s="10">
        <f t="shared" si="210"/>
        <v>42569.50409722222</v>
      </c>
      <c r="T1333" s="10">
        <f t="shared" si="211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208"/>
        <v>0</v>
      </c>
      <c r="P1334" s="8" t="e">
        <f t="shared" si="209"/>
        <v>#DIV/0!</v>
      </c>
      <c r="Q1334" t="s">
        <v>8316</v>
      </c>
      <c r="R1334" t="s">
        <v>8318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208"/>
        <v>0</v>
      </c>
      <c r="P1335" s="8" t="e">
        <f t="shared" si="209"/>
        <v>#DIV/0!</v>
      </c>
      <c r="Q1335" t="s">
        <v>8316</v>
      </c>
      <c r="R1335" t="s">
        <v>8318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208"/>
        <v>0.10754135338345865</v>
      </c>
      <c r="P1336" s="8">
        <f t="shared" si="209"/>
        <v>51.822463768115945</v>
      </c>
      <c r="Q1336" t="s">
        <v>8316</v>
      </c>
      <c r="R1336" t="s">
        <v>8318</v>
      </c>
      <c r="S1336" s="10">
        <f t="shared" ref="S1336:S1341" si="212">(((J1336/60)/60)/24)+DATE(1970,1,1)</f>
        <v>42410.774155092593</v>
      </c>
      <c r="T1336" s="10">
        <f t="shared" ref="T1336:T1341" si="213">(((I1336/60)/60)/24)+DATE(1970,1,1)</f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208"/>
        <v>0.1976</v>
      </c>
      <c r="P1337" s="8">
        <f t="shared" si="209"/>
        <v>308.75</v>
      </c>
      <c r="Q1337" t="s">
        <v>8316</v>
      </c>
      <c r="R1337" t="s">
        <v>8318</v>
      </c>
      <c r="S1337" s="10">
        <f t="shared" si="212"/>
        <v>42313.936365740738</v>
      </c>
      <c r="T1337" s="10">
        <f t="shared" si="21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208"/>
        <v>0.84946999999999995</v>
      </c>
      <c r="P1338" s="8">
        <f t="shared" si="209"/>
        <v>379.22767857142856</v>
      </c>
      <c r="Q1338" t="s">
        <v>8316</v>
      </c>
      <c r="R1338" t="s">
        <v>8318</v>
      </c>
      <c r="S1338" s="10">
        <f t="shared" si="212"/>
        <v>41955.863750000004</v>
      </c>
      <c r="T1338" s="10">
        <f t="shared" si="21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208"/>
        <v>0.49381999999999998</v>
      </c>
      <c r="P1339" s="8">
        <f t="shared" si="209"/>
        <v>176.36428571428573</v>
      </c>
      <c r="Q1339" t="s">
        <v>8316</v>
      </c>
      <c r="R1339" t="s">
        <v>8318</v>
      </c>
      <c r="S1339" s="10">
        <f t="shared" si="212"/>
        <v>42767.577303240745</v>
      </c>
      <c r="T1339" s="10">
        <f t="shared" si="21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208"/>
        <v>3.3033333333333331E-2</v>
      </c>
      <c r="P1340" s="8">
        <f t="shared" si="209"/>
        <v>66.066666666666663</v>
      </c>
      <c r="Q1340" t="s">
        <v>8316</v>
      </c>
      <c r="R1340" t="s">
        <v>8318</v>
      </c>
      <c r="S1340" s="10">
        <f t="shared" si="212"/>
        <v>42188.803622685184</v>
      </c>
      <c r="T1340" s="10">
        <f t="shared" si="21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208"/>
        <v>6.6339999999999996E-2</v>
      </c>
      <c r="P1341" s="8">
        <f t="shared" si="209"/>
        <v>89.648648648648646</v>
      </c>
      <c r="Q1341" t="s">
        <v>8316</v>
      </c>
      <c r="R1341" t="s">
        <v>8318</v>
      </c>
      <c r="S1341" s="10">
        <f t="shared" si="212"/>
        <v>41936.647164351853</v>
      </c>
      <c r="T1341" s="10">
        <f t="shared" si="21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208"/>
        <v>0</v>
      </c>
      <c r="P1342" s="8" t="e">
        <f t="shared" si="209"/>
        <v>#DIV/0!</v>
      </c>
      <c r="Q1342" t="s">
        <v>8316</v>
      </c>
      <c r="R1342" t="s">
        <v>8318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208"/>
        <v>0.7036</v>
      </c>
      <c r="P1343" s="8">
        <f t="shared" si="209"/>
        <v>382.39130434782606</v>
      </c>
      <c r="Q1343" t="s">
        <v>8316</v>
      </c>
      <c r="R1343" t="s">
        <v>8318</v>
      </c>
      <c r="S1343" s="10">
        <f t="shared" ref="S1343:S1406" si="214">(((J1343/60)/60)/24)+DATE(1970,1,1)</f>
        <v>42612.624039351853</v>
      </c>
      <c r="T1343" s="10">
        <f t="shared" ref="T1343:T1406" si="215">(((I1343/60)/60)/24)+DATE(1970,1,1)</f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208"/>
        <v>2E-3</v>
      </c>
      <c r="P1344" s="8">
        <f t="shared" si="209"/>
        <v>100</v>
      </c>
      <c r="Q1344" t="s">
        <v>8316</v>
      </c>
      <c r="R1344" t="s">
        <v>8318</v>
      </c>
      <c r="S1344" s="10">
        <f t="shared" si="214"/>
        <v>42172.816423611104</v>
      </c>
      <c r="T1344" s="10">
        <f t="shared" si="21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208"/>
        <v>1.02298</v>
      </c>
      <c r="P1345" s="8">
        <f t="shared" si="209"/>
        <v>158.35603715170279</v>
      </c>
      <c r="Q1345" t="s">
        <v>8316</v>
      </c>
      <c r="R1345" t="s">
        <v>8318</v>
      </c>
      <c r="S1345" s="10">
        <f t="shared" si="214"/>
        <v>42542.526423611111</v>
      </c>
      <c r="T1345" s="10">
        <f t="shared" si="21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208"/>
        <v>3.7773333333333334</v>
      </c>
      <c r="P1346" s="8">
        <f t="shared" si="209"/>
        <v>40.762589928057551</v>
      </c>
      <c r="Q1346" t="s">
        <v>8319</v>
      </c>
      <c r="R1346" t="s">
        <v>8320</v>
      </c>
      <c r="S1346" s="10">
        <f t="shared" si="214"/>
        <v>42522.789803240739</v>
      </c>
      <c r="T1346" s="10">
        <f t="shared" si="21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208"/>
        <v>1.25</v>
      </c>
      <c r="P1347" s="8">
        <f t="shared" si="209"/>
        <v>53.571428571428569</v>
      </c>
      <c r="Q1347" t="s">
        <v>8319</v>
      </c>
      <c r="R1347" t="s">
        <v>8320</v>
      </c>
      <c r="S1347" s="10">
        <f t="shared" si="214"/>
        <v>41799.814340277779</v>
      </c>
      <c r="T1347" s="10">
        <f t="shared" si="215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ref="O1348:O1411" si="216">E1348/D1348</f>
        <v>1.473265306122449</v>
      </c>
      <c r="P1348" s="8">
        <f t="shared" ref="P1348:P1411" si="217">E1348/L1348</f>
        <v>48.449664429530202</v>
      </c>
      <c r="Q1348" t="s">
        <v>8319</v>
      </c>
      <c r="R1348" t="s">
        <v>8320</v>
      </c>
      <c r="S1348" s="10">
        <f t="shared" si="214"/>
        <v>41422.075821759259</v>
      </c>
      <c r="T1348" s="10">
        <f t="shared" si="215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216"/>
        <v>1.022</v>
      </c>
      <c r="P1349" s="8">
        <f t="shared" si="217"/>
        <v>82.41935483870968</v>
      </c>
      <c r="Q1349" t="s">
        <v>8319</v>
      </c>
      <c r="R1349" t="s">
        <v>8320</v>
      </c>
      <c r="S1349" s="10">
        <f t="shared" si="214"/>
        <v>42040.638020833328</v>
      </c>
      <c r="T1349" s="10">
        <f t="shared" si="215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216"/>
        <v>1.018723404255319</v>
      </c>
      <c r="P1350" s="8">
        <f t="shared" si="217"/>
        <v>230.19230769230768</v>
      </c>
      <c r="Q1350" t="s">
        <v>8319</v>
      </c>
      <c r="R1350" t="s">
        <v>8320</v>
      </c>
      <c r="S1350" s="10">
        <f t="shared" si="214"/>
        <v>41963.506168981476</v>
      </c>
      <c r="T1350" s="10">
        <f t="shared" si="215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216"/>
        <v>2.0419999999999998</v>
      </c>
      <c r="P1351" s="8">
        <f t="shared" si="217"/>
        <v>59.360465116279073</v>
      </c>
      <c r="Q1351" t="s">
        <v>8319</v>
      </c>
      <c r="R1351" t="s">
        <v>8320</v>
      </c>
      <c r="S1351" s="10">
        <f t="shared" si="214"/>
        <v>42317.33258101852</v>
      </c>
      <c r="T1351" s="10">
        <f t="shared" si="215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216"/>
        <v>1.0405</v>
      </c>
      <c r="P1352" s="8">
        <f t="shared" si="217"/>
        <v>66.698717948717942</v>
      </c>
      <c r="Q1352" t="s">
        <v>8319</v>
      </c>
      <c r="R1352" t="s">
        <v>8320</v>
      </c>
      <c r="S1352" s="10">
        <f t="shared" si="214"/>
        <v>42334.013124999998</v>
      </c>
      <c r="T1352" s="10">
        <f t="shared" si="215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216"/>
        <v>1.0126500000000001</v>
      </c>
      <c r="P1353" s="8">
        <f t="shared" si="217"/>
        <v>168.77500000000001</v>
      </c>
      <c r="Q1353" t="s">
        <v>8319</v>
      </c>
      <c r="R1353" t="s">
        <v>8320</v>
      </c>
      <c r="S1353" s="10">
        <f t="shared" si="214"/>
        <v>42382.74009259259</v>
      </c>
      <c r="T1353" s="10">
        <f t="shared" si="215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216"/>
        <v>1.3613999999999999</v>
      </c>
      <c r="P1354" s="8">
        <f t="shared" si="217"/>
        <v>59.973568281938327</v>
      </c>
      <c r="Q1354" t="s">
        <v>8319</v>
      </c>
      <c r="R1354" t="s">
        <v>8320</v>
      </c>
      <c r="S1354" s="10">
        <f t="shared" si="214"/>
        <v>42200.578310185185</v>
      </c>
      <c r="T1354" s="10">
        <f t="shared" si="215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216"/>
        <v>1.3360000000000001</v>
      </c>
      <c r="P1355" s="8">
        <f t="shared" si="217"/>
        <v>31.80952380952381</v>
      </c>
      <c r="Q1355" t="s">
        <v>8319</v>
      </c>
      <c r="R1355" t="s">
        <v>8320</v>
      </c>
      <c r="S1355" s="10">
        <f t="shared" si="214"/>
        <v>41309.11791666667</v>
      </c>
      <c r="T1355" s="10">
        <f t="shared" si="215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216"/>
        <v>1.3025</v>
      </c>
      <c r="P1356" s="8">
        <f t="shared" si="217"/>
        <v>24.421875</v>
      </c>
      <c r="Q1356" t="s">
        <v>8319</v>
      </c>
      <c r="R1356" t="s">
        <v>8320</v>
      </c>
      <c r="S1356" s="10">
        <f t="shared" si="214"/>
        <v>42502.807627314818</v>
      </c>
      <c r="T1356" s="10">
        <f t="shared" si="215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216"/>
        <v>1.2267999999999999</v>
      </c>
      <c r="P1357" s="8">
        <f t="shared" si="217"/>
        <v>25.347107438016529</v>
      </c>
      <c r="Q1357" t="s">
        <v>8319</v>
      </c>
      <c r="R1357" t="s">
        <v>8320</v>
      </c>
      <c r="S1357" s="10">
        <f t="shared" si="214"/>
        <v>41213.254687499997</v>
      </c>
      <c r="T1357" s="10">
        <f t="shared" si="215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216"/>
        <v>1.8281058823529412</v>
      </c>
      <c r="P1358" s="8">
        <f t="shared" si="217"/>
        <v>71.443218390804603</v>
      </c>
      <c r="Q1358" t="s">
        <v>8319</v>
      </c>
      <c r="R1358" t="s">
        <v>8320</v>
      </c>
      <c r="S1358" s="10">
        <f t="shared" si="214"/>
        <v>41430.038888888892</v>
      </c>
      <c r="T1358" s="10">
        <f t="shared" si="215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216"/>
        <v>1.2529999999999999</v>
      </c>
      <c r="P1359" s="8">
        <f t="shared" si="217"/>
        <v>38.553846153846152</v>
      </c>
      <c r="Q1359" t="s">
        <v>8319</v>
      </c>
      <c r="R1359" t="s">
        <v>8320</v>
      </c>
      <c r="S1359" s="10">
        <f t="shared" si="214"/>
        <v>41304.962233796294</v>
      </c>
      <c r="T1359" s="10">
        <f t="shared" si="215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216"/>
        <v>1.1166666666666667</v>
      </c>
      <c r="P1360" s="8">
        <f t="shared" si="217"/>
        <v>68.367346938775512</v>
      </c>
      <c r="Q1360" t="s">
        <v>8319</v>
      </c>
      <c r="R1360" t="s">
        <v>8320</v>
      </c>
      <c r="S1360" s="10">
        <f t="shared" si="214"/>
        <v>40689.570868055554</v>
      </c>
      <c r="T1360" s="10">
        <f t="shared" si="215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216"/>
        <v>1.1575757575757575</v>
      </c>
      <c r="P1361" s="8">
        <f t="shared" si="217"/>
        <v>40.210526315789473</v>
      </c>
      <c r="Q1361" t="s">
        <v>8319</v>
      </c>
      <c r="R1361" t="s">
        <v>8320</v>
      </c>
      <c r="S1361" s="10">
        <f t="shared" si="214"/>
        <v>40668.814699074072</v>
      </c>
      <c r="T1361" s="10">
        <f t="shared" si="215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216"/>
        <v>1.732</v>
      </c>
      <c r="P1362" s="8">
        <f t="shared" si="217"/>
        <v>32.074074074074076</v>
      </c>
      <c r="Q1362" t="s">
        <v>8319</v>
      </c>
      <c r="R1362" t="s">
        <v>8320</v>
      </c>
      <c r="S1362" s="10">
        <f t="shared" si="214"/>
        <v>41095.900694444441</v>
      </c>
      <c r="T1362" s="10">
        <f t="shared" si="215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216"/>
        <v>1.2598333333333334</v>
      </c>
      <c r="P1363" s="8">
        <f t="shared" si="217"/>
        <v>28.632575757575758</v>
      </c>
      <c r="Q1363" t="s">
        <v>8319</v>
      </c>
      <c r="R1363" t="s">
        <v>8320</v>
      </c>
      <c r="S1363" s="10">
        <f t="shared" si="214"/>
        <v>41781.717268518521</v>
      </c>
      <c r="T1363" s="10">
        <f t="shared" si="215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216"/>
        <v>1.091</v>
      </c>
      <c r="P1364" s="8">
        <f t="shared" si="217"/>
        <v>43.64</v>
      </c>
      <c r="Q1364" t="s">
        <v>8319</v>
      </c>
      <c r="R1364" t="s">
        <v>8320</v>
      </c>
      <c r="S1364" s="10">
        <f t="shared" si="214"/>
        <v>41464.934386574074</v>
      </c>
      <c r="T1364" s="10">
        <f t="shared" si="215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216"/>
        <v>1</v>
      </c>
      <c r="P1365" s="8">
        <f t="shared" si="217"/>
        <v>40</v>
      </c>
      <c r="Q1365" t="s">
        <v>8319</v>
      </c>
      <c r="R1365" t="s">
        <v>8320</v>
      </c>
      <c r="S1365" s="10">
        <f t="shared" si="214"/>
        <v>42396.8440625</v>
      </c>
      <c r="T1365" s="10">
        <f t="shared" si="215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216"/>
        <v>1.1864285714285714</v>
      </c>
      <c r="P1366" s="8">
        <f t="shared" si="217"/>
        <v>346.04166666666669</v>
      </c>
      <c r="Q1366" t="s">
        <v>8322</v>
      </c>
      <c r="R1366" t="s">
        <v>8323</v>
      </c>
      <c r="S1366" s="10">
        <f t="shared" si="214"/>
        <v>41951.695671296293</v>
      </c>
      <c r="T1366" s="10">
        <f t="shared" si="215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216"/>
        <v>1.0026666666666666</v>
      </c>
      <c r="P1367" s="8">
        <f t="shared" si="217"/>
        <v>81.739130434782609</v>
      </c>
      <c r="Q1367" t="s">
        <v>8322</v>
      </c>
      <c r="R1367" t="s">
        <v>8323</v>
      </c>
      <c r="S1367" s="10">
        <f t="shared" si="214"/>
        <v>42049.733240740738</v>
      </c>
      <c r="T1367" s="10">
        <f t="shared" si="215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216"/>
        <v>1.2648920000000001</v>
      </c>
      <c r="P1368" s="8">
        <f t="shared" si="217"/>
        <v>64.535306122448986</v>
      </c>
      <c r="Q1368" t="s">
        <v>8322</v>
      </c>
      <c r="R1368" t="s">
        <v>8323</v>
      </c>
      <c r="S1368" s="10">
        <f t="shared" si="214"/>
        <v>41924.996099537035</v>
      </c>
      <c r="T1368" s="10">
        <f t="shared" si="215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216"/>
        <v>1.1426000000000001</v>
      </c>
      <c r="P1369" s="8">
        <f t="shared" si="217"/>
        <v>63.477777777777774</v>
      </c>
      <c r="Q1369" t="s">
        <v>8322</v>
      </c>
      <c r="R1369" t="s">
        <v>8323</v>
      </c>
      <c r="S1369" s="10">
        <f t="shared" si="214"/>
        <v>42292.002893518518</v>
      </c>
      <c r="T1369" s="10">
        <f t="shared" si="215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216"/>
        <v>1.107</v>
      </c>
      <c r="P1370" s="8">
        <f t="shared" si="217"/>
        <v>63.620689655172413</v>
      </c>
      <c r="Q1370" t="s">
        <v>8322</v>
      </c>
      <c r="R1370" t="s">
        <v>8323</v>
      </c>
      <c r="S1370" s="10">
        <f t="shared" si="214"/>
        <v>42146.190902777773</v>
      </c>
      <c r="T1370" s="10">
        <f t="shared" si="215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216"/>
        <v>1.0534805315203954</v>
      </c>
      <c r="P1371" s="8">
        <f t="shared" si="217"/>
        <v>83.967068965517228</v>
      </c>
      <c r="Q1371" t="s">
        <v>8322</v>
      </c>
      <c r="R1371" t="s">
        <v>8323</v>
      </c>
      <c r="S1371" s="10">
        <f t="shared" si="214"/>
        <v>41710.594282407408</v>
      </c>
      <c r="T1371" s="10">
        <f t="shared" si="215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216"/>
        <v>1.0366666666666666</v>
      </c>
      <c r="P1372" s="8">
        <f t="shared" si="217"/>
        <v>77.75</v>
      </c>
      <c r="Q1372" t="s">
        <v>8322</v>
      </c>
      <c r="R1372" t="s">
        <v>8323</v>
      </c>
      <c r="S1372" s="10">
        <f t="shared" si="214"/>
        <v>41548.00335648148</v>
      </c>
      <c r="T1372" s="10">
        <f t="shared" si="215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216"/>
        <v>1.0708672667523933</v>
      </c>
      <c r="P1373" s="8">
        <f t="shared" si="217"/>
        <v>107.07142857142857</v>
      </c>
      <c r="Q1373" t="s">
        <v>8322</v>
      </c>
      <c r="R1373" t="s">
        <v>8323</v>
      </c>
      <c r="S1373" s="10">
        <f t="shared" si="214"/>
        <v>42101.758587962962</v>
      </c>
      <c r="T1373" s="10">
        <f t="shared" si="215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216"/>
        <v>1.24</v>
      </c>
      <c r="P1374" s="8">
        <f t="shared" si="217"/>
        <v>38.75</v>
      </c>
      <c r="Q1374" t="s">
        <v>8322</v>
      </c>
      <c r="R1374" t="s">
        <v>8323</v>
      </c>
      <c r="S1374" s="10">
        <f t="shared" si="214"/>
        <v>41072.739953703705</v>
      </c>
      <c r="T1374" s="10">
        <f t="shared" si="215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216"/>
        <v>1.0501</v>
      </c>
      <c r="P1375" s="8">
        <f t="shared" si="217"/>
        <v>201.94230769230768</v>
      </c>
      <c r="Q1375" t="s">
        <v>8322</v>
      </c>
      <c r="R1375" t="s">
        <v>8323</v>
      </c>
      <c r="S1375" s="10">
        <f t="shared" si="214"/>
        <v>42704.95177083333</v>
      </c>
      <c r="T1375" s="10">
        <f t="shared" si="215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216"/>
        <v>1.8946666666666667</v>
      </c>
      <c r="P1376" s="8">
        <f t="shared" si="217"/>
        <v>43.060606060606062</v>
      </c>
      <c r="Q1376" t="s">
        <v>8322</v>
      </c>
      <c r="R1376" t="s">
        <v>8323</v>
      </c>
      <c r="S1376" s="10">
        <f t="shared" si="214"/>
        <v>42424.161898148144</v>
      </c>
      <c r="T1376" s="10">
        <f t="shared" si="215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216"/>
        <v>1.7132499999999999</v>
      </c>
      <c r="P1377" s="8">
        <f t="shared" si="217"/>
        <v>62.871559633027523</v>
      </c>
      <c r="Q1377" t="s">
        <v>8322</v>
      </c>
      <c r="R1377" t="s">
        <v>8323</v>
      </c>
      <c r="S1377" s="10">
        <f t="shared" si="214"/>
        <v>42720.066192129627</v>
      </c>
      <c r="T1377" s="10">
        <f t="shared" si="215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216"/>
        <v>2.5248648648648651</v>
      </c>
      <c r="P1378" s="8">
        <f t="shared" si="217"/>
        <v>55.607142857142854</v>
      </c>
      <c r="Q1378" t="s">
        <v>8322</v>
      </c>
      <c r="R1378" t="s">
        <v>8323</v>
      </c>
      <c r="S1378" s="10">
        <f t="shared" si="214"/>
        <v>42677.669050925921</v>
      </c>
      <c r="T1378" s="10">
        <f t="shared" si="215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216"/>
        <v>1.1615384615384616</v>
      </c>
      <c r="P1379" s="8">
        <f t="shared" si="217"/>
        <v>48.70967741935484</v>
      </c>
      <c r="Q1379" t="s">
        <v>8322</v>
      </c>
      <c r="R1379" t="s">
        <v>8323</v>
      </c>
      <c r="S1379" s="10">
        <f t="shared" si="214"/>
        <v>42747.219560185185</v>
      </c>
      <c r="T1379" s="10">
        <f t="shared" si="215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216"/>
        <v>2.0335000000000001</v>
      </c>
      <c r="P1380" s="8">
        <f t="shared" si="217"/>
        <v>30.578947368421051</v>
      </c>
      <c r="Q1380" t="s">
        <v>8322</v>
      </c>
      <c r="R1380" t="s">
        <v>8323</v>
      </c>
      <c r="S1380" s="10">
        <f t="shared" si="214"/>
        <v>42568.759374999994</v>
      </c>
      <c r="T1380" s="10">
        <f t="shared" si="215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216"/>
        <v>1.1160000000000001</v>
      </c>
      <c r="P1381" s="8">
        <f t="shared" si="217"/>
        <v>73.907284768211923</v>
      </c>
      <c r="Q1381" t="s">
        <v>8322</v>
      </c>
      <c r="R1381" t="s">
        <v>8323</v>
      </c>
      <c r="S1381" s="10">
        <f t="shared" si="214"/>
        <v>42130.491620370376</v>
      </c>
      <c r="T1381" s="10">
        <f t="shared" si="215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216"/>
        <v>4.24</v>
      </c>
      <c r="P1382" s="8">
        <f t="shared" si="217"/>
        <v>21.2</v>
      </c>
      <c r="Q1382" t="s">
        <v>8322</v>
      </c>
      <c r="R1382" t="s">
        <v>8323</v>
      </c>
      <c r="S1382" s="10">
        <f t="shared" si="214"/>
        <v>42141.762800925921</v>
      </c>
      <c r="T1382" s="10">
        <f t="shared" si="215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216"/>
        <v>1.071</v>
      </c>
      <c r="P1383" s="8">
        <f t="shared" si="217"/>
        <v>73.356164383561648</v>
      </c>
      <c r="Q1383" t="s">
        <v>8322</v>
      </c>
      <c r="R1383" t="s">
        <v>8323</v>
      </c>
      <c r="S1383" s="10">
        <f t="shared" si="214"/>
        <v>42703.214409722219</v>
      </c>
      <c r="T1383" s="10">
        <f t="shared" si="215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216"/>
        <v>1.043625</v>
      </c>
      <c r="P1384" s="8">
        <f t="shared" si="217"/>
        <v>56.412162162162161</v>
      </c>
      <c r="Q1384" t="s">
        <v>8322</v>
      </c>
      <c r="R1384" t="s">
        <v>8323</v>
      </c>
      <c r="S1384" s="10">
        <f t="shared" si="214"/>
        <v>41370.800185185188</v>
      </c>
      <c r="T1384" s="10">
        <f t="shared" si="215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216"/>
        <v>2.124090909090909</v>
      </c>
      <c r="P1385" s="8">
        <f t="shared" si="217"/>
        <v>50.247311827956992</v>
      </c>
      <c r="Q1385" t="s">
        <v>8322</v>
      </c>
      <c r="R1385" t="s">
        <v>8323</v>
      </c>
      <c r="S1385" s="10">
        <f t="shared" si="214"/>
        <v>42707.074976851851</v>
      </c>
      <c r="T1385" s="10">
        <f t="shared" si="215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216"/>
        <v>1.2408571428571429</v>
      </c>
      <c r="P1386" s="8">
        <f t="shared" si="217"/>
        <v>68.936507936507937</v>
      </c>
      <c r="Q1386" t="s">
        <v>8322</v>
      </c>
      <c r="R1386" t="s">
        <v>8323</v>
      </c>
      <c r="S1386" s="10">
        <f t="shared" si="214"/>
        <v>42160.735208333332</v>
      </c>
      <c r="T1386" s="10">
        <f t="shared" si="215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216"/>
        <v>1.10406125</v>
      </c>
      <c r="P1387" s="8">
        <f t="shared" si="217"/>
        <v>65.914104477611943</v>
      </c>
      <c r="Q1387" t="s">
        <v>8322</v>
      </c>
      <c r="R1387" t="s">
        <v>8323</v>
      </c>
      <c r="S1387" s="10">
        <f t="shared" si="214"/>
        <v>42433.688900462963</v>
      </c>
      <c r="T1387" s="10">
        <f t="shared" si="215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216"/>
        <v>2.1875</v>
      </c>
      <c r="P1388" s="8">
        <f t="shared" si="217"/>
        <v>62.5</v>
      </c>
      <c r="Q1388" t="s">
        <v>8322</v>
      </c>
      <c r="R1388" t="s">
        <v>8323</v>
      </c>
      <c r="S1388" s="10">
        <f t="shared" si="214"/>
        <v>42184.646863425922</v>
      </c>
      <c r="T1388" s="10">
        <f t="shared" si="215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216"/>
        <v>1.36625</v>
      </c>
      <c r="P1389" s="8">
        <f t="shared" si="217"/>
        <v>70.064102564102569</v>
      </c>
      <c r="Q1389" t="s">
        <v>8322</v>
      </c>
      <c r="R1389" t="s">
        <v>8323</v>
      </c>
      <c r="S1389" s="10">
        <f t="shared" si="214"/>
        <v>42126.92123842593</v>
      </c>
      <c r="T1389" s="10">
        <f t="shared" si="215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216"/>
        <v>1.348074</v>
      </c>
      <c r="P1390" s="8">
        <f t="shared" si="217"/>
        <v>60.181874999999998</v>
      </c>
      <c r="Q1390" t="s">
        <v>8322</v>
      </c>
      <c r="R1390" t="s">
        <v>8323</v>
      </c>
      <c r="S1390" s="10">
        <f t="shared" si="214"/>
        <v>42634.614780092597</v>
      </c>
      <c r="T1390" s="10">
        <f t="shared" si="215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216"/>
        <v>1.454</v>
      </c>
      <c r="P1391" s="8">
        <f t="shared" si="217"/>
        <v>21.382352941176471</v>
      </c>
      <c r="Q1391" t="s">
        <v>8322</v>
      </c>
      <c r="R1391" t="s">
        <v>8323</v>
      </c>
      <c r="S1391" s="10">
        <f t="shared" si="214"/>
        <v>42565.480983796297</v>
      </c>
      <c r="T1391" s="10">
        <f t="shared" si="215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216"/>
        <v>1.0910714285714285</v>
      </c>
      <c r="P1392" s="8">
        <f t="shared" si="217"/>
        <v>160.78947368421052</v>
      </c>
      <c r="Q1392" t="s">
        <v>8322</v>
      </c>
      <c r="R1392" t="s">
        <v>8323</v>
      </c>
      <c r="S1392" s="10">
        <f t="shared" si="214"/>
        <v>42087.803310185183</v>
      </c>
      <c r="T1392" s="10">
        <f t="shared" si="215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216"/>
        <v>1.1020000000000001</v>
      </c>
      <c r="P1393" s="8">
        <f t="shared" si="217"/>
        <v>42.384615384615387</v>
      </c>
      <c r="Q1393" t="s">
        <v>8322</v>
      </c>
      <c r="R1393" t="s">
        <v>8323</v>
      </c>
      <c r="S1393" s="10">
        <f t="shared" si="214"/>
        <v>42193.650671296295</v>
      </c>
      <c r="T1393" s="10">
        <f t="shared" si="215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216"/>
        <v>1.1364000000000001</v>
      </c>
      <c r="P1394" s="8">
        <f t="shared" si="217"/>
        <v>27.317307692307693</v>
      </c>
      <c r="Q1394" t="s">
        <v>8322</v>
      </c>
      <c r="R1394" t="s">
        <v>8323</v>
      </c>
      <c r="S1394" s="10">
        <f t="shared" si="214"/>
        <v>42401.154930555553</v>
      </c>
      <c r="T1394" s="10">
        <f t="shared" si="215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216"/>
        <v>1.0235000000000001</v>
      </c>
      <c r="P1395" s="8">
        <f t="shared" si="217"/>
        <v>196.82692307692307</v>
      </c>
      <c r="Q1395" t="s">
        <v>8322</v>
      </c>
      <c r="R1395" t="s">
        <v>8323</v>
      </c>
      <c r="S1395" s="10">
        <f t="shared" si="214"/>
        <v>42553.681979166664</v>
      </c>
      <c r="T1395" s="10">
        <f t="shared" si="215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216"/>
        <v>1.2213333333333334</v>
      </c>
      <c r="P1396" s="8">
        <f t="shared" si="217"/>
        <v>53.882352941176471</v>
      </c>
      <c r="Q1396" t="s">
        <v>8322</v>
      </c>
      <c r="R1396" t="s">
        <v>8323</v>
      </c>
      <c r="S1396" s="10">
        <f t="shared" si="214"/>
        <v>42752.144976851851</v>
      </c>
      <c r="T1396" s="10">
        <f t="shared" si="215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216"/>
        <v>1.1188571428571428</v>
      </c>
      <c r="P1397" s="8">
        <f t="shared" si="217"/>
        <v>47.756097560975611</v>
      </c>
      <c r="Q1397" t="s">
        <v>8322</v>
      </c>
      <c r="R1397" t="s">
        <v>8323</v>
      </c>
      <c r="S1397" s="10">
        <f t="shared" si="214"/>
        <v>42719.90834490741</v>
      </c>
      <c r="T1397" s="10">
        <f t="shared" si="215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216"/>
        <v>1.073</v>
      </c>
      <c r="P1398" s="8">
        <f t="shared" si="217"/>
        <v>88.191780821917803</v>
      </c>
      <c r="Q1398" t="s">
        <v>8322</v>
      </c>
      <c r="R1398" t="s">
        <v>8323</v>
      </c>
      <c r="S1398" s="10">
        <f t="shared" si="214"/>
        <v>42018.99863425926</v>
      </c>
      <c r="T1398" s="10">
        <f t="shared" si="215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216"/>
        <v>1.1385000000000001</v>
      </c>
      <c r="P1399" s="8">
        <f t="shared" si="217"/>
        <v>72.056962025316452</v>
      </c>
      <c r="Q1399" t="s">
        <v>8322</v>
      </c>
      <c r="R1399" t="s">
        <v>8323</v>
      </c>
      <c r="S1399" s="10">
        <f t="shared" si="214"/>
        <v>42640.917939814812</v>
      </c>
      <c r="T1399" s="10">
        <f t="shared" si="215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216"/>
        <v>1.0968181818181819</v>
      </c>
      <c r="P1400" s="8">
        <f t="shared" si="217"/>
        <v>74.246153846153845</v>
      </c>
      <c r="Q1400" t="s">
        <v>8322</v>
      </c>
      <c r="R1400" t="s">
        <v>8323</v>
      </c>
      <c r="S1400" s="10">
        <f t="shared" si="214"/>
        <v>42526.874236111107</v>
      </c>
      <c r="T1400" s="10">
        <f t="shared" si="215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216"/>
        <v>1.2614444444444444</v>
      </c>
      <c r="P1401" s="8">
        <f t="shared" si="217"/>
        <v>61.701086956521742</v>
      </c>
      <c r="Q1401" t="s">
        <v>8322</v>
      </c>
      <c r="R1401" t="s">
        <v>8323</v>
      </c>
      <c r="S1401" s="10">
        <f t="shared" si="214"/>
        <v>41889.004317129627</v>
      </c>
      <c r="T1401" s="10">
        <f t="shared" si="215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216"/>
        <v>1.6742857142857144</v>
      </c>
      <c r="P1402" s="8">
        <f t="shared" si="217"/>
        <v>17.235294117647058</v>
      </c>
      <c r="Q1402" t="s">
        <v>8322</v>
      </c>
      <c r="R1402" t="s">
        <v>8323</v>
      </c>
      <c r="S1402" s="10">
        <f t="shared" si="214"/>
        <v>42498.341122685189</v>
      </c>
      <c r="T1402" s="10">
        <f t="shared" si="215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216"/>
        <v>4.9652000000000003</v>
      </c>
      <c r="P1403" s="8">
        <f t="shared" si="217"/>
        <v>51.720833333333331</v>
      </c>
      <c r="Q1403" t="s">
        <v>8322</v>
      </c>
      <c r="R1403" t="s">
        <v>8323</v>
      </c>
      <c r="S1403" s="10">
        <f t="shared" si="214"/>
        <v>41399.99622685185</v>
      </c>
      <c r="T1403" s="10">
        <f t="shared" si="215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216"/>
        <v>1.0915999999999999</v>
      </c>
      <c r="P1404" s="8">
        <f t="shared" si="217"/>
        <v>24.150442477876105</v>
      </c>
      <c r="Q1404" t="s">
        <v>8322</v>
      </c>
      <c r="R1404" t="s">
        <v>8323</v>
      </c>
      <c r="S1404" s="10">
        <f t="shared" si="214"/>
        <v>42065.053368055553</v>
      </c>
      <c r="T1404" s="10">
        <f t="shared" si="215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216"/>
        <v>1.0257499999999999</v>
      </c>
      <c r="P1405" s="8">
        <f t="shared" si="217"/>
        <v>62.166666666666664</v>
      </c>
      <c r="Q1405" t="s">
        <v>8322</v>
      </c>
      <c r="R1405" t="s">
        <v>8323</v>
      </c>
      <c r="S1405" s="10">
        <f t="shared" si="214"/>
        <v>41451.062905092593</v>
      </c>
      <c r="T1405" s="10">
        <f t="shared" si="215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216"/>
        <v>1.6620689655172414E-2</v>
      </c>
      <c r="P1406" s="8">
        <f t="shared" si="217"/>
        <v>48.2</v>
      </c>
      <c r="Q1406" t="s">
        <v>8319</v>
      </c>
      <c r="R1406" t="s">
        <v>8338</v>
      </c>
      <c r="S1406" s="10">
        <f t="shared" si="214"/>
        <v>42032.510243055556</v>
      </c>
      <c r="T1406" s="10">
        <f t="shared" si="215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216"/>
        <v>4.1999999999999997E-3</v>
      </c>
      <c r="P1407" s="8">
        <f t="shared" si="217"/>
        <v>6.1764705882352944</v>
      </c>
      <c r="Q1407" t="s">
        <v>8319</v>
      </c>
      <c r="R1407" t="s">
        <v>8338</v>
      </c>
      <c r="S1407" s="10">
        <f t="shared" ref="S1407:S1410" si="218">(((J1407/60)/60)/24)+DATE(1970,1,1)</f>
        <v>41941.680567129632</v>
      </c>
      <c r="T1407" s="10">
        <f t="shared" ref="T1407:T1410" si="219">(((I1407/60)/60)/24)+DATE(1970,1,1)</f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216"/>
        <v>1.25E-3</v>
      </c>
      <c r="P1408" s="8">
        <f t="shared" si="217"/>
        <v>5</v>
      </c>
      <c r="Q1408" t="s">
        <v>8319</v>
      </c>
      <c r="R1408" t="s">
        <v>8338</v>
      </c>
      <c r="S1408" s="10">
        <f t="shared" si="218"/>
        <v>42297.432951388888</v>
      </c>
      <c r="T1408" s="10">
        <f t="shared" si="219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216"/>
        <v>5.0000000000000001E-3</v>
      </c>
      <c r="P1409" s="8">
        <f t="shared" si="217"/>
        <v>7.5</v>
      </c>
      <c r="Q1409" t="s">
        <v>8319</v>
      </c>
      <c r="R1409" t="s">
        <v>8338</v>
      </c>
      <c r="S1409" s="10">
        <f t="shared" si="218"/>
        <v>41838.536782407406</v>
      </c>
      <c r="T1409" s="10">
        <f t="shared" si="219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216"/>
        <v>7.1999999999999995E-2</v>
      </c>
      <c r="P1410" s="8">
        <f t="shared" si="217"/>
        <v>12</v>
      </c>
      <c r="Q1410" t="s">
        <v>8319</v>
      </c>
      <c r="R1410" t="s">
        <v>8338</v>
      </c>
      <c r="S1410" s="10">
        <f t="shared" si="218"/>
        <v>42291.872175925921</v>
      </c>
      <c r="T1410" s="10">
        <f t="shared" si="219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216"/>
        <v>0</v>
      </c>
      <c r="P1411" s="8" t="e">
        <f t="shared" si="217"/>
        <v>#DIV/0!</v>
      </c>
      <c r="Q1411" t="s">
        <v>8319</v>
      </c>
      <c r="R1411" t="s">
        <v>8338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ref="O1412:O1475" si="220">E1412/D1412</f>
        <v>1.6666666666666666E-4</v>
      </c>
      <c r="P1412" s="8">
        <f t="shared" ref="P1412:P1475" si="221">E1412/L1412</f>
        <v>1</v>
      </c>
      <c r="Q1412" t="s">
        <v>8319</v>
      </c>
      <c r="R1412" t="s">
        <v>8338</v>
      </c>
      <c r="S1412" s="10">
        <f t="shared" ref="S1412:S1417" si="222">(((J1412/60)/60)/24)+DATE(1970,1,1)</f>
        <v>42479.318518518514</v>
      </c>
      <c r="T1412" s="10">
        <f t="shared" ref="T1412:T1417" si="223">(((I1412/60)/60)/24)+DATE(1970,1,1)</f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220"/>
        <v>2.3333333333333335E-3</v>
      </c>
      <c r="P1413" s="8">
        <f t="shared" si="221"/>
        <v>2.3333333333333335</v>
      </c>
      <c r="Q1413" t="s">
        <v>8319</v>
      </c>
      <c r="R1413" t="s">
        <v>8338</v>
      </c>
      <c r="S1413" s="10">
        <f t="shared" si="222"/>
        <v>42013.059027777781</v>
      </c>
      <c r="T1413" s="10">
        <f t="shared" si="223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220"/>
        <v>4.5714285714285714E-2</v>
      </c>
      <c r="P1414" s="8">
        <f t="shared" si="221"/>
        <v>24.615384615384617</v>
      </c>
      <c r="Q1414" t="s">
        <v>8319</v>
      </c>
      <c r="R1414" t="s">
        <v>8338</v>
      </c>
      <c r="S1414" s="10">
        <f t="shared" si="222"/>
        <v>41947.063645833332</v>
      </c>
      <c r="T1414" s="10">
        <f t="shared" si="223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220"/>
        <v>0.05</v>
      </c>
      <c r="P1415" s="8">
        <f t="shared" si="221"/>
        <v>100</v>
      </c>
      <c r="Q1415" t="s">
        <v>8319</v>
      </c>
      <c r="R1415" t="s">
        <v>8338</v>
      </c>
      <c r="S1415" s="10">
        <f t="shared" si="222"/>
        <v>42360.437152777777</v>
      </c>
      <c r="T1415" s="10">
        <f t="shared" si="223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220"/>
        <v>2E-3</v>
      </c>
      <c r="P1416" s="8">
        <f t="shared" si="221"/>
        <v>1</v>
      </c>
      <c r="Q1416" t="s">
        <v>8319</v>
      </c>
      <c r="R1416" t="s">
        <v>8338</v>
      </c>
      <c r="S1416" s="10">
        <f t="shared" si="222"/>
        <v>42708.25309027778</v>
      </c>
      <c r="T1416" s="10">
        <f t="shared" si="223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220"/>
        <v>0.18181818181818182</v>
      </c>
      <c r="P1417" s="8">
        <f t="shared" si="221"/>
        <v>88.888888888888886</v>
      </c>
      <c r="Q1417" t="s">
        <v>8319</v>
      </c>
      <c r="R1417" t="s">
        <v>8338</v>
      </c>
      <c r="S1417" s="10">
        <f t="shared" si="222"/>
        <v>42192.675821759258</v>
      </c>
      <c r="T1417" s="10">
        <f t="shared" si="223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220"/>
        <v>0</v>
      </c>
      <c r="P1418" s="8" t="e">
        <f t="shared" si="221"/>
        <v>#DIV/0!</v>
      </c>
      <c r="Q1418" t="s">
        <v>8319</v>
      </c>
      <c r="R1418" t="s">
        <v>8338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220"/>
        <v>1.2222222222222223E-2</v>
      </c>
      <c r="P1419" s="8">
        <f t="shared" si="221"/>
        <v>27.5</v>
      </c>
      <c r="Q1419" t="s">
        <v>8319</v>
      </c>
      <c r="R1419" t="s">
        <v>8338</v>
      </c>
      <c r="S1419" s="10">
        <f t="shared" ref="S1419:S1426" si="224">(((J1419/60)/60)/24)+DATE(1970,1,1)</f>
        <v>42232.15016203704</v>
      </c>
      <c r="T1419" s="10">
        <f t="shared" ref="T1419:T1426" si="225">(((I1419/60)/60)/24)+DATE(1970,1,1)</f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220"/>
        <v>2E-3</v>
      </c>
      <c r="P1420" s="8">
        <f t="shared" si="221"/>
        <v>6</v>
      </c>
      <c r="Q1420" t="s">
        <v>8319</v>
      </c>
      <c r="R1420" t="s">
        <v>8338</v>
      </c>
      <c r="S1420" s="10">
        <f t="shared" si="224"/>
        <v>42395.456412037034</v>
      </c>
      <c r="T1420" s="10">
        <f t="shared" si="225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220"/>
        <v>7.0634920634920634E-2</v>
      </c>
      <c r="P1421" s="8">
        <f t="shared" si="221"/>
        <v>44.5</v>
      </c>
      <c r="Q1421" t="s">
        <v>8319</v>
      </c>
      <c r="R1421" t="s">
        <v>8338</v>
      </c>
      <c r="S1421" s="10">
        <f t="shared" si="224"/>
        <v>42622.456238425926</v>
      </c>
      <c r="T1421" s="10">
        <f t="shared" si="225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220"/>
        <v>2.7272727272727271E-2</v>
      </c>
      <c r="P1422" s="8">
        <f t="shared" si="221"/>
        <v>1</v>
      </c>
      <c r="Q1422" t="s">
        <v>8319</v>
      </c>
      <c r="R1422" t="s">
        <v>8338</v>
      </c>
      <c r="S1422" s="10">
        <f t="shared" si="224"/>
        <v>42524.667662037042</v>
      </c>
      <c r="T1422" s="10">
        <f t="shared" si="225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220"/>
        <v>1E-3</v>
      </c>
      <c r="P1423" s="8">
        <f t="shared" si="221"/>
        <v>100</v>
      </c>
      <c r="Q1423" t="s">
        <v>8319</v>
      </c>
      <c r="R1423" t="s">
        <v>8338</v>
      </c>
      <c r="S1423" s="10">
        <f t="shared" si="224"/>
        <v>42013.915613425925</v>
      </c>
      <c r="T1423" s="10">
        <f t="shared" si="225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220"/>
        <v>1.0399999999999999E-3</v>
      </c>
      <c r="P1424" s="8">
        <f t="shared" si="221"/>
        <v>13</v>
      </c>
      <c r="Q1424" t="s">
        <v>8319</v>
      </c>
      <c r="R1424" t="s">
        <v>8338</v>
      </c>
      <c r="S1424" s="10">
        <f t="shared" si="224"/>
        <v>42604.239629629628</v>
      </c>
      <c r="T1424" s="10">
        <f t="shared" si="225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220"/>
        <v>3.3333333333333335E-3</v>
      </c>
      <c r="P1425" s="8">
        <f t="shared" si="221"/>
        <v>100</v>
      </c>
      <c r="Q1425" t="s">
        <v>8319</v>
      </c>
      <c r="R1425" t="s">
        <v>8338</v>
      </c>
      <c r="S1425" s="10">
        <f t="shared" si="224"/>
        <v>42340.360312500001</v>
      </c>
      <c r="T1425" s="10">
        <f t="shared" si="225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220"/>
        <v>0.2036</v>
      </c>
      <c r="P1426" s="8">
        <f t="shared" si="221"/>
        <v>109.07142857142857</v>
      </c>
      <c r="Q1426" t="s">
        <v>8319</v>
      </c>
      <c r="R1426" t="s">
        <v>8338</v>
      </c>
      <c r="S1426" s="10">
        <f t="shared" si="224"/>
        <v>42676.717615740738</v>
      </c>
      <c r="T1426" s="10">
        <f t="shared" si="225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220"/>
        <v>0</v>
      </c>
      <c r="P1427" s="8" t="e">
        <f t="shared" si="221"/>
        <v>#DIV/0!</v>
      </c>
      <c r="Q1427" t="s">
        <v>8319</v>
      </c>
      <c r="R1427" t="s">
        <v>8338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220"/>
        <v>0</v>
      </c>
      <c r="P1428" s="8" t="e">
        <f t="shared" si="221"/>
        <v>#DIV/0!</v>
      </c>
      <c r="Q1428" t="s">
        <v>8319</v>
      </c>
      <c r="R1428" t="s">
        <v>8338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220"/>
        <v>8.3799999999999999E-2</v>
      </c>
      <c r="P1429" s="8">
        <f t="shared" si="221"/>
        <v>104.75</v>
      </c>
      <c r="Q1429" t="s">
        <v>8319</v>
      </c>
      <c r="R1429" t="s">
        <v>8338</v>
      </c>
      <c r="S1429" s="10">
        <f t="shared" ref="S1429:S1430" si="226">(((J1429/60)/60)/24)+DATE(1970,1,1)</f>
        <v>42601.851678240739</v>
      </c>
      <c r="T1429" s="10">
        <f t="shared" ref="T1429:T1430" si="227">(((I1429/60)/60)/24)+DATE(1970,1,1)</f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220"/>
        <v>4.4999999999999998E-2</v>
      </c>
      <c r="P1430" s="8">
        <f t="shared" si="221"/>
        <v>15</v>
      </c>
      <c r="Q1430" t="s">
        <v>8319</v>
      </c>
      <c r="R1430" t="s">
        <v>8338</v>
      </c>
      <c r="S1430" s="10">
        <f t="shared" si="226"/>
        <v>42432.379826388889</v>
      </c>
      <c r="T1430" s="10">
        <f t="shared" si="227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220"/>
        <v>0</v>
      </c>
      <c r="P1431" s="8" t="e">
        <f t="shared" si="221"/>
        <v>#DIV/0!</v>
      </c>
      <c r="Q1431" t="s">
        <v>8319</v>
      </c>
      <c r="R1431" t="s">
        <v>8338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220"/>
        <v>8.0600000000000005E-2</v>
      </c>
      <c r="P1432" s="8">
        <f t="shared" si="221"/>
        <v>80.599999999999994</v>
      </c>
      <c r="Q1432" t="s">
        <v>8319</v>
      </c>
      <c r="R1432" t="s">
        <v>8338</v>
      </c>
      <c r="S1432" s="10">
        <f t="shared" ref="S1432:S1433" si="228">(((J1432/60)/60)/24)+DATE(1970,1,1)</f>
        <v>41961.813518518517</v>
      </c>
      <c r="T1432" s="10">
        <f t="shared" ref="T1432:T1433" si="229">(((I1432/60)/60)/24)+DATE(1970,1,1)</f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220"/>
        <v>0.31947058823529412</v>
      </c>
      <c r="P1433" s="8">
        <f t="shared" si="221"/>
        <v>115.55319148936171</v>
      </c>
      <c r="Q1433" t="s">
        <v>8319</v>
      </c>
      <c r="R1433" t="s">
        <v>8338</v>
      </c>
      <c r="S1433" s="10">
        <f t="shared" si="228"/>
        <v>42304.210833333331</v>
      </c>
      <c r="T1433" s="10">
        <f t="shared" si="229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220"/>
        <v>0</v>
      </c>
      <c r="P1434" s="8" t="e">
        <f t="shared" si="221"/>
        <v>#DIV/0!</v>
      </c>
      <c r="Q1434" t="s">
        <v>8319</v>
      </c>
      <c r="R1434" t="s">
        <v>8338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220"/>
        <v>6.7083333333333328E-2</v>
      </c>
      <c r="P1435" s="8">
        <f t="shared" si="221"/>
        <v>80.5</v>
      </c>
      <c r="Q1435" t="s">
        <v>8319</v>
      </c>
      <c r="R1435" t="s">
        <v>8338</v>
      </c>
      <c r="S1435" s="10">
        <f t="shared" ref="S1435:S1443" si="230">(((J1435/60)/60)/24)+DATE(1970,1,1)</f>
        <v>42673.625868055555</v>
      </c>
      <c r="T1435" s="10">
        <f t="shared" ref="T1435:T1443" si="231">(((I1435/60)/60)/24)+DATE(1970,1,1)</f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220"/>
        <v>9.987804878048781E-2</v>
      </c>
      <c r="P1436" s="8">
        <f t="shared" si="221"/>
        <v>744.5454545454545</v>
      </c>
      <c r="Q1436" t="s">
        <v>8319</v>
      </c>
      <c r="R1436" t="s">
        <v>8338</v>
      </c>
      <c r="S1436" s="10">
        <f t="shared" si="230"/>
        <v>42142.767106481479</v>
      </c>
      <c r="T1436" s="10">
        <f t="shared" si="23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220"/>
        <v>1E-3</v>
      </c>
      <c r="P1437" s="8">
        <f t="shared" si="221"/>
        <v>7.5</v>
      </c>
      <c r="Q1437" t="s">
        <v>8319</v>
      </c>
      <c r="R1437" t="s">
        <v>8338</v>
      </c>
      <c r="S1437" s="10">
        <f t="shared" si="230"/>
        <v>42258.780324074076</v>
      </c>
      <c r="T1437" s="10">
        <f t="shared" si="23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220"/>
        <v>7.7000000000000002E-3</v>
      </c>
      <c r="P1438" s="8">
        <f t="shared" si="221"/>
        <v>38.5</v>
      </c>
      <c r="Q1438" t="s">
        <v>8319</v>
      </c>
      <c r="R1438" t="s">
        <v>8338</v>
      </c>
      <c r="S1438" s="10">
        <f t="shared" si="230"/>
        <v>42391.35019675926</v>
      </c>
      <c r="T1438" s="10">
        <f t="shared" si="23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220"/>
        <v>0.26900000000000002</v>
      </c>
      <c r="P1439" s="8">
        <f t="shared" si="221"/>
        <v>36.68181818181818</v>
      </c>
      <c r="Q1439" t="s">
        <v>8319</v>
      </c>
      <c r="R1439" t="s">
        <v>8338</v>
      </c>
      <c r="S1439" s="10">
        <f t="shared" si="230"/>
        <v>41796.531701388885</v>
      </c>
      <c r="T1439" s="10">
        <f t="shared" si="23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220"/>
        <v>0.03</v>
      </c>
      <c r="P1440" s="8">
        <f t="shared" si="221"/>
        <v>75</v>
      </c>
      <c r="Q1440" t="s">
        <v>8319</v>
      </c>
      <c r="R1440" t="s">
        <v>8338</v>
      </c>
      <c r="S1440" s="10">
        <f t="shared" si="230"/>
        <v>42457.871516203704</v>
      </c>
      <c r="T1440" s="10">
        <f t="shared" si="23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220"/>
        <v>6.6055045871559637E-2</v>
      </c>
      <c r="P1441" s="8">
        <f t="shared" si="221"/>
        <v>30</v>
      </c>
      <c r="Q1441" t="s">
        <v>8319</v>
      </c>
      <c r="R1441" t="s">
        <v>8338</v>
      </c>
      <c r="S1441" s="10">
        <f t="shared" si="230"/>
        <v>42040.829872685179</v>
      </c>
      <c r="T1441" s="10">
        <f t="shared" si="23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220"/>
        <v>7.6923076923076926E-5</v>
      </c>
      <c r="P1442" s="8">
        <f t="shared" si="221"/>
        <v>1</v>
      </c>
      <c r="Q1442" t="s">
        <v>8319</v>
      </c>
      <c r="R1442" t="s">
        <v>8338</v>
      </c>
      <c r="S1442" s="10">
        <f t="shared" si="230"/>
        <v>42486.748414351852</v>
      </c>
      <c r="T1442" s="10">
        <f t="shared" si="23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220"/>
        <v>1.1222222222222222E-2</v>
      </c>
      <c r="P1443" s="8">
        <f t="shared" si="221"/>
        <v>673.33333333333337</v>
      </c>
      <c r="Q1443" t="s">
        <v>8319</v>
      </c>
      <c r="R1443" t="s">
        <v>8338</v>
      </c>
      <c r="S1443" s="10">
        <f t="shared" si="230"/>
        <v>42198.765844907408</v>
      </c>
      <c r="T1443" s="10">
        <f t="shared" si="23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220"/>
        <v>0</v>
      </c>
      <c r="P1444" s="8" t="e">
        <f t="shared" si="221"/>
        <v>#DIV/0!</v>
      </c>
      <c r="Q1444" t="s">
        <v>8319</v>
      </c>
      <c r="R1444" t="s">
        <v>8338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220"/>
        <v>0</v>
      </c>
      <c r="P1445" s="8" t="e">
        <f t="shared" si="221"/>
        <v>#DIV/0!</v>
      </c>
      <c r="Q1445" t="s">
        <v>8319</v>
      </c>
      <c r="R1445" t="s">
        <v>8338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220"/>
        <v>0</v>
      </c>
      <c r="P1446" s="8" t="e">
        <f t="shared" si="221"/>
        <v>#DIV/0!</v>
      </c>
      <c r="Q1446" t="s">
        <v>8319</v>
      </c>
      <c r="R1446" t="s">
        <v>8338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220"/>
        <v>0</v>
      </c>
      <c r="P1447" s="8" t="e">
        <f t="shared" si="221"/>
        <v>#DIV/0!</v>
      </c>
      <c r="Q1447" t="s">
        <v>8319</v>
      </c>
      <c r="R1447" t="s">
        <v>8338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220"/>
        <v>0</v>
      </c>
      <c r="P1448" s="8" t="e">
        <f t="shared" si="221"/>
        <v>#DIV/0!</v>
      </c>
      <c r="Q1448" t="s">
        <v>8319</v>
      </c>
      <c r="R1448" t="s">
        <v>8338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220"/>
        <v>1.4999999999999999E-4</v>
      </c>
      <c r="P1449" s="8">
        <f t="shared" si="221"/>
        <v>25</v>
      </c>
      <c r="Q1449" t="s">
        <v>8319</v>
      </c>
      <c r="R1449" t="s">
        <v>8338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220"/>
        <v>0</v>
      </c>
      <c r="P1450" s="8" t="e">
        <f t="shared" si="221"/>
        <v>#DIV/0!</v>
      </c>
      <c r="Q1450" t="s">
        <v>8319</v>
      </c>
      <c r="R1450" t="s">
        <v>8338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220"/>
        <v>0</v>
      </c>
      <c r="P1451" s="8" t="e">
        <f t="shared" si="221"/>
        <v>#DIV/0!</v>
      </c>
      <c r="Q1451" t="s">
        <v>8319</v>
      </c>
      <c r="R1451" t="s">
        <v>8338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220"/>
        <v>1.0000000000000001E-5</v>
      </c>
      <c r="P1452" s="8">
        <f t="shared" si="221"/>
        <v>1</v>
      </c>
      <c r="Q1452" t="s">
        <v>8319</v>
      </c>
      <c r="R1452" t="s">
        <v>8338</v>
      </c>
      <c r="S1452" s="10">
        <f t="shared" ref="S1452:S1453" si="232">(((J1452/60)/60)/24)+DATE(1970,1,1)</f>
        <v>42390.171261574069</v>
      </c>
      <c r="T1452" s="10">
        <f t="shared" ref="T1452:T1453" si="233">(((I1452/60)/60)/24)+DATE(1970,1,1)</f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220"/>
        <v>1.0554089709762533E-4</v>
      </c>
      <c r="P1453" s="8">
        <f t="shared" si="221"/>
        <v>1</v>
      </c>
      <c r="Q1453" t="s">
        <v>8319</v>
      </c>
      <c r="R1453" t="s">
        <v>8338</v>
      </c>
      <c r="S1453" s="10">
        <f t="shared" si="232"/>
        <v>41931.959016203706</v>
      </c>
      <c r="T1453" s="10">
        <f t="shared" si="233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220"/>
        <v>0</v>
      </c>
      <c r="P1454" s="8" t="e">
        <f t="shared" si="221"/>
        <v>#DIV/0!</v>
      </c>
      <c r="Q1454" t="s">
        <v>8319</v>
      </c>
      <c r="R1454" t="s">
        <v>8338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220"/>
        <v>0</v>
      </c>
      <c r="P1455" s="8" t="e">
        <f t="shared" si="221"/>
        <v>#DIV/0!</v>
      </c>
      <c r="Q1455" t="s">
        <v>8319</v>
      </c>
      <c r="R1455" t="s">
        <v>8338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220"/>
        <v>8.5714285714285719E-3</v>
      </c>
      <c r="P1456" s="8">
        <f t="shared" si="221"/>
        <v>15</v>
      </c>
      <c r="Q1456" t="s">
        <v>8319</v>
      </c>
      <c r="R1456" t="s">
        <v>8338</v>
      </c>
      <c r="S1456" s="10">
        <f t="shared" ref="S1456:S1458" si="234">(((J1456/60)/60)/24)+DATE(1970,1,1)</f>
        <v>42463.866666666669</v>
      </c>
      <c r="T1456" s="10">
        <f t="shared" ref="T1456:T1458" si="235">(((I1456/60)/60)/24)+DATE(1970,1,1)</f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220"/>
        <v>0.105</v>
      </c>
      <c r="P1457" s="8">
        <f t="shared" si="221"/>
        <v>225</v>
      </c>
      <c r="Q1457" t="s">
        <v>8319</v>
      </c>
      <c r="R1457" t="s">
        <v>8338</v>
      </c>
      <c r="S1457" s="10">
        <f t="shared" si="234"/>
        <v>41832.672685185185</v>
      </c>
      <c r="T1457" s="10">
        <f t="shared" si="235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220"/>
        <v>2.9000000000000001E-2</v>
      </c>
      <c r="P1458" s="8">
        <f t="shared" si="221"/>
        <v>48.333333333333336</v>
      </c>
      <c r="Q1458" t="s">
        <v>8319</v>
      </c>
      <c r="R1458" t="s">
        <v>8338</v>
      </c>
      <c r="S1458" s="10">
        <f t="shared" si="234"/>
        <v>42708.668576388889</v>
      </c>
      <c r="T1458" s="10">
        <f t="shared" si="235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220"/>
        <v>0</v>
      </c>
      <c r="P1459" s="8" t="e">
        <f t="shared" si="221"/>
        <v>#DIV/0!</v>
      </c>
      <c r="Q1459" t="s">
        <v>8319</v>
      </c>
      <c r="R1459" t="s">
        <v>8338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220"/>
        <v>0</v>
      </c>
      <c r="P1460" s="8" t="e">
        <f t="shared" si="221"/>
        <v>#DIV/0!</v>
      </c>
      <c r="Q1460" t="s">
        <v>8319</v>
      </c>
      <c r="R1460" t="s">
        <v>8338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220"/>
        <v>0</v>
      </c>
      <c r="P1461" s="8" t="e">
        <f t="shared" si="221"/>
        <v>#DIV/0!</v>
      </c>
      <c r="Q1461" t="s">
        <v>8319</v>
      </c>
      <c r="R1461" t="s">
        <v>8338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220"/>
        <v>0</v>
      </c>
      <c r="P1462" s="8" t="e">
        <f t="shared" si="221"/>
        <v>#DIV/0!</v>
      </c>
      <c r="Q1462" t="s">
        <v>8319</v>
      </c>
      <c r="R1462" t="s">
        <v>8338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220"/>
        <v>1.012446</v>
      </c>
      <c r="P1463" s="8">
        <f t="shared" si="221"/>
        <v>44.66673529411765</v>
      </c>
      <c r="Q1463" t="s">
        <v>8319</v>
      </c>
      <c r="R1463" t="s">
        <v>8339</v>
      </c>
      <c r="S1463" s="10">
        <f t="shared" ref="S1463:S1485" si="236">(((J1463/60)/60)/24)+DATE(1970,1,1)</f>
        <v>41899.645300925928</v>
      </c>
      <c r="T1463" s="10">
        <f t="shared" ref="T1463:T1485" si="237">(((I1463/60)/60)/24)+DATE(1970,1,1)</f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220"/>
        <v>1.085175</v>
      </c>
      <c r="P1464" s="8">
        <f t="shared" si="221"/>
        <v>28.937999999999999</v>
      </c>
      <c r="Q1464" t="s">
        <v>8319</v>
      </c>
      <c r="R1464" t="s">
        <v>8339</v>
      </c>
      <c r="S1464" s="10">
        <f t="shared" si="236"/>
        <v>41344.662858796299</v>
      </c>
      <c r="T1464" s="10">
        <f t="shared" si="2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220"/>
        <v>1.4766666666666666</v>
      </c>
      <c r="P1465" s="8">
        <f t="shared" si="221"/>
        <v>35.44</v>
      </c>
      <c r="Q1465" t="s">
        <v>8319</v>
      </c>
      <c r="R1465" t="s">
        <v>8339</v>
      </c>
      <c r="S1465" s="10">
        <f t="shared" si="236"/>
        <v>41326.911319444444</v>
      </c>
      <c r="T1465" s="10">
        <f t="shared" si="2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220"/>
        <v>1.6319999999999999</v>
      </c>
      <c r="P1466" s="8">
        <f t="shared" si="221"/>
        <v>34.871794871794869</v>
      </c>
      <c r="Q1466" t="s">
        <v>8319</v>
      </c>
      <c r="R1466" t="s">
        <v>8339</v>
      </c>
      <c r="S1466" s="10">
        <f t="shared" si="236"/>
        <v>41291.661550925928</v>
      </c>
      <c r="T1466" s="10">
        <f t="shared" si="2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220"/>
        <v>4.5641449999999999</v>
      </c>
      <c r="P1467" s="8">
        <f t="shared" si="221"/>
        <v>52.622732513451197</v>
      </c>
      <c r="Q1467" t="s">
        <v>8319</v>
      </c>
      <c r="R1467" t="s">
        <v>8339</v>
      </c>
      <c r="S1467" s="10">
        <f t="shared" si="236"/>
        <v>40959.734398148146</v>
      </c>
      <c r="T1467" s="10">
        <f t="shared" si="2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220"/>
        <v>1.0787731249999999</v>
      </c>
      <c r="P1468" s="8">
        <f t="shared" si="221"/>
        <v>69.598266129032254</v>
      </c>
      <c r="Q1468" t="s">
        <v>8319</v>
      </c>
      <c r="R1468" t="s">
        <v>8339</v>
      </c>
      <c r="S1468" s="10">
        <f t="shared" si="236"/>
        <v>42340.172060185185</v>
      </c>
      <c r="T1468" s="10">
        <f t="shared" si="2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220"/>
        <v>1.1508</v>
      </c>
      <c r="P1469" s="8">
        <f t="shared" si="221"/>
        <v>76.72</v>
      </c>
      <c r="Q1469" t="s">
        <v>8319</v>
      </c>
      <c r="R1469" t="s">
        <v>8339</v>
      </c>
      <c r="S1469" s="10">
        <f t="shared" si="236"/>
        <v>40933.80190972222</v>
      </c>
      <c r="T1469" s="10">
        <f t="shared" si="2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220"/>
        <v>1.0236842105263158</v>
      </c>
      <c r="P1470" s="8">
        <f t="shared" si="221"/>
        <v>33.191126279863482</v>
      </c>
      <c r="Q1470" t="s">
        <v>8319</v>
      </c>
      <c r="R1470" t="s">
        <v>8339</v>
      </c>
      <c r="S1470" s="10">
        <f t="shared" si="236"/>
        <v>40646.014456018522</v>
      </c>
      <c r="T1470" s="10">
        <f t="shared" si="2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220"/>
        <v>1.0842485875706214</v>
      </c>
      <c r="P1471" s="8">
        <f t="shared" si="221"/>
        <v>149.46417445482865</v>
      </c>
      <c r="Q1471" t="s">
        <v>8319</v>
      </c>
      <c r="R1471" t="s">
        <v>8339</v>
      </c>
      <c r="S1471" s="10">
        <f t="shared" si="236"/>
        <v>41290.598483796297</v>
      </c>
      <c r="T1471" s="10">
        <f t="shared" si="2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220"/>
        <v>1.2513333333333334</v>
      </c>
      <c r="P1472" s="8">
        <f t="shared" si="221"/>
        <v>23.172839506172838</v>
      </c>
      <c r="Q1472" t="s">
        <v>8319</v>
      </c>
      <c r="R1472" t="s">
        <v>8339</v>
      </c>
      <c r="S1472" s="10">
        <f t="shared" si="236"/>
        <v>41250.827118055553</v>
      </c>
      <c r="T1472" s="10">
        <f t="shared" si="2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220"/>
        <v>1.03840625</v>
      </c>
      <c r="P1473" s="8">
        <f t="shared" si="221"/>
        <v>96.877551020408163</v>
      </c>
      <c r="Q1473" t="s">
        <v>8319</v>
      </c>
      <c r="R1473" t="s">
        <v>8339</v>
      </c>
      <c r="S1473" s="10">
        <f t="shared" si="236"/>
        <v>42073.957569444443</v>
      </c>
      <c r="T1473" s="10">
        <f t="shared" si="2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220"/>
        <v>1.3870400000000001</v>
      </c>
      <c r="P1474" s="8">
        <f t="shared" si="221"/>
        <v>103.20238095238095</v>
      </c>
      <c r="Q1474" t="s">
        <v>8319</v>
      </c>
      <c r="R1474" t="s">
        <v>8339</v>
      </c>
      <c r="S1474" s="10">
        <f t="shared" si="236"/>
        <v>41533.542858796296</v>
      </c>
      <c r="T1474" s="10">
        <f t="shared" si="2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220"/>
        <v>1.20516</v>
      </c>
      <c r="P1475" s="8">
        <f t="shared" si="221"/>
        <v>38.462553191489363</v>
      </c>
      <c r="Q1475" t="s">
        <v>8319</v>
      </c>
      <c r="R1475" t="s">
        <v>8339</v>
      </c>
      <c r="S1475" s="10">
        <f t="shared" si="236"/>
        <v>40939.979618055557</v>
      </c>
      <c r="T1475" s="10">
        <f t="shared" si="237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ref="O1476:O1539" si="238">E1476/D1476</f>
        <v>1.1226666666666667</v>
      </c>
      <c r="P1476" s="8">
        <f t="shared" ref="P1476:P1539" si="239">E1476/L1476</f>
        <v>44.315789473684212</v>
      </c>
      <c r="Q1476" t="s">
        <v>8319</v>
      </c>
      <c r="R1476" t="s">
        <v>8339</v>
      </c>
      <c r="S1476" s="10">
        <f t="shared" si="236"/>
        <v>41500.727916666663</v>
      </c>
      <c r="T1476" s="10">
        <f t="shared" si="237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238"/>
        <v>1.8866966666666667</v>
      </c>
      <c r="P1477" s="8">
        <f t="shared" si="239"/>
        <v>64.173356009070289</v>
      </c>
      <c r="Q1477" t="s">
        <v>8319</v>
      </c>
      <c r="R1477" t="s">
        <v>8339</v>
      </c>
      <c r="S1477" s="10">
        <f t="shared" si="236"/>
        <v>41960.722951388889</v>
      </c>
      <c r="T1477" s="10">
        <f t="shared" si="237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238"/>
        <v>6.6155466666666669</v>
      </c>
      <c r="P1478" s="8">
        <f t="shared" si="239"/>
        <v>43.333275109170302</v>
      </c>
      <c r="Q1478" t="s">
        <v>8319</v>
      </c>
      <c r="R1478" t="s">
        <v>8339</v>
      </c>
      <c r="S1478" s="10">
        <f t="shared" si="236"/>
        <v>40766.041921296295</v>
      </c>
      <c r="T1478" s="10">
        <f t="shared" si="237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238"/>
        <v>1.1131</v>
      </c>
      <c r="P1479" s="8">
        <f t="shared" si="239"/>
        <v>90.495934959349597</v>
      </c>
      <c r="Q1479" t="s">
        <v>8319</v>
      </c>
      <c r="R1479" t="s">
        <v>8339</v>
      </c>
      <c r="S1479" s="10">
        <f t="shared" si="236"/>
        <v>40840.615787037037</v>
      </c>
      <c r="T1479" s="10">
        <f t="shared" si="237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238"/>
        <v>11.8161422</v>
      </c>
      <c r="P1480" s="8">
        <f t="shared" si="239"/>
        <v>29.187190495010373</v>
      </c>
      <c r="Q1480" t="s">
        <v>8319</v>
      </c>
      <c r="R1480" t="s">
        <v>8339</v>
      </c>
      <c r="S1480" s="10">
        <f t="shared" si="236"/>
        <v>41394.871678240743</v>
      </c>
      <c r="T1480" s="10">
        <f t="shared" si="237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238"/>
        <v>1.37375</v>
      </c>
      <c r="P1481" s="8">
        <f t="shared" si="239"/>
        <v>30.95774647887324</v>
      </c>
      <c r="Q1481" t="s">
        <v>8319</v>
      </c>
      <c r="R1481" t="s">
        <v>8339</v>
      </c>
      <c r="S1481" s="10">
        <f t="shared" si="236"/>
        <v>41754.745243055557</v>
      </c>
      <c r="T1481" s="10">
        <f t="shared" si="237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238"/>
        <v>1.170404</v>
      </c>
      <c r="P1482" s="8">
        <f t="shared" si="239"/>
        <v>92.157795275590544</v>
      </c>
      <c r="Q1482" t="s">
        <v>8319</v>
      </c>
      <c r="R1482" t="s">
        <v>8339</v>
      </c>
      <c r="S1482" s="10">
        <f t="shared" si="236"/>
        <v>41464.934016203704</v>
      </c>
      <c r="T1482" s="10">
        <f t="shared" si="237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238"/>
        <v>2.1000000000000001E-2</v>
      </c>
      <c r="P1483" s="8">
        <f t="shared" si="239"/>
        <v>17.5</v>
      </c>
      <c r="Q1483" t="s">
        <v>8319</v>
      </c>
      <c r="R1483" t="s">
        <v>8321</v>
      </c>
      <c r="S1483" s="10">
        <f t="shared" si="236"/>
        <v>41550.922974537039</v>
      </c>
      <c r="T1483" s="10">
        <f t="shared" si="237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238"/>
        <v>1E-3</v>
      </c>
      <c r="P1484" s="8">
        <f t="shared" si="239"/>
        <v>5</v>
      </c>
      <c r="Q1484" t="s">
        <v>8319</v>
      </c>
      <c r="R1484" t="s">
        <v>8321</v>
      </c>
      <c r="S1484" s="10">
        <f t="shared" si="236"/>
        <v>41136.85805555556</v>
      </c>
      <c r="T1484" s="10">
        <f t="shared" si="237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238"/>
        <v>7.1428571428571426E-3</v>
      </c>
      <c r="P1485" s="8">
        <f t="shared" si="239"/>
        <v>25</v>
      </c>
      <c r="Q1485" t="s">
        <v>8319</v>
      </c>
      <c r="R1485" t="s">
        <v>8321</v>
      </c>
      <c r="S1485" s="10">
        <f t="shared" si="236"/>
        <v>42548.192997685182</v>
      </c>
      <c r="T1485" s="10">
        <f t="shared" si="237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238"/>
        <v>0</v>
      </c>
      <c r="P1486" s="8" t="e">
        <f t="shared" si="239"/>
        <v>#DIV/0!</v>
      </c>
      <c r="Q1486" t="s">
        <v>8319</v>
      </c>
      <c r="R1486" t="s">
        <v>8321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238"/>
        <v>2.2388059701492536E-2</v>
      </c>
      <c r="P1487" s="8">
        <f t="shared" si="239"/>
        <v>50</v>
      </c>
      <c r="Q1487" t="s">
        <v>8319</v>
      </c>
      <c r="R1487" t="s">
        <v>8321</v>
      </c>
      <c r="S1487" s="10">
        <f t="shared" ref="S1487:S1488" si="240">(((J1487/60)/60)/24)+DATE(1970,1,1)</f>
        <v>42130.795983796299</v>
      </c>
      <c r="T1487" s="10">
        <f t="shared" ref="T1487:T1488" si="241">(((I1487/60)/60)/24)+DATE(1970,1,1)</f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238"/>
        <v>2.3999999999999998E-3</v>
      </c>
      <c r="P1488" s="8">
        <f t="shared" si="239"/>
        <v>16</v>
      </c>
      <c r="Q1488" t="s">
        <v>8319</v>
      </c>
      <c r="R1488" t="s">
        <v>8321</v>
      </c>
      <c r="S1488" s="10">
        <f t="shared" si="240"/>
        <v>42032.168530092589</v>
      </c>
      <c r="T1488" s="10">
        <f t="shared" si="241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238"/>
        <v>0</v>
      </c>
      <c r="P1489" s="8" t="e">
        <f t="shared" si="239"/>
        <v>#DIV/0!</v>
      </c>
      <c r="Q1489" t="s">
        <v>8319</v>
      </c>
      <c r="R1489" t="s">
        <v>8321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238"/>
        <v>2.4E-2</v>
      </c>
      <c r="P1490" s="8">
        <f t="shared" si="239"/>
        <v>60</v>
      </c>
      <c r="Q1490" t="s">
        <v>8319</v>
      </c>
      <c r="R1490" t="s">
        <v>8321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238"/>
        <v>0</v>
      </c>
      <c r="P1491" s="8" t="e">
        <f t="shared" si="239"/>
        <v>#DIV/0!</v>
      </c>
      <c r="Q1491" t="s">
        <v>8319</v>
      </c>
      <c r="R1491" t="s">
        <v>8321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238"/>
        <v>0.30862068965517242</v>
      </c>
      <c r="P1492" s="8">
        <f t="shared" si="239"/>
        <v>47.10526315789474</v>
      </c>
      <c r="Q1492" t="s">
        <v>8319</v>
      </c>
      <c r="R1492" t="s">
        <v>8321</v>
      </c>
      <c r="S1492" s="10">
        <f t="shared" ref="S1492:S1494" si="242">(((J1492/60)/60)/24)+DATE(1970,1,1)</f>
        <v>41520.561041666668</v>
      </c>
      <c r="T1492" s="10">
        <f t="shared" ref="T1492:T1494" si="243">(((I1492/60)/60)/24)+DATE(1970,1,1)</f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238"/>
        <v>8.3333333333333329E-2</v>
      </c>
      <c r="P1493" s="8">
        <f t="shared" si="239"/>
        <v>100</v>
      </c>
      <c r="Q1493" t="s">
        <v>8319</v>
      </c>
      <c r="R1493" t="s">
        <v>8321</v>
      </c>
      <c r="S1493" s="10">
        <f t="shared" si="242"/>
        <v>41991.713460648149</v>
      </c>
      <c r="T1493" s="10">
        <f t="shared" si="2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238"/>
        <v>7.4999999999999997E-3</v>
      </c>
      <c r="P1494" s="8">
        <f t="shared" si="239"/>
        <v>15</v>
      </c>
      <c r="Q1494" t="s">
        <v>8319</v>
      </c>
      <c r="R1494" t="s">
        <v>8321</v>
      </c>
      <c r="S1494" s="10">
        <f t="shared" si="242"/>
        <v>40682.884791666671</v>
      </c>
      <c r="T1494" s="10">
        <f t="shared" si="243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238"/>
        <v>0</v>
      </c>
      <c r="P1495" s="8" t="e">
        <f t="shared" si="239"/>
        <v>#DIV/0!</v>
      </c>
      <c r="Q1495" t="s">
        <v>8319</v>
      </c>
      <c r="R1495" t="s">
        <v>8321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238"/>
        <v>8.8999999999999996E-2</v>
      </c>
      <c r="P1496" s="8">
        <f t="shared" si="239"/>
        <v>40.454545454545453</v>
      </c>
      <c r="Q1496" t="s">
        <v>8319</v>
      </c>
      <c r="R1496" t="s">
        <v>8321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238"/>
        <v>0</v>
      </c>
      <c r="P1497" s="8" t="e">
        <f t="shared" si="239"/>
        <v>#DIV/0!</v>
      </c>
      <c r="Q1497" t="s">
        <v>8319</v>
      </c>
      <c r="R1497" t="s">
        <v>8321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238"/>
        <v>0</v>
      </c>
      <c r="P1498" s="8" t="e">
        <f t="shared" si="239"/>
        <v>#DIV/0!</v>
      </c>
      <c r="Q1498" t="s">
        <v>8319</v>
      </c>
      <c r="R1498" t="s">
        <v>8321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238"/>
        <v>6.666666666666667E-5</v>
      </c>
      <c r="P1499" s="8">
        <f t="shared" si="239"/>
        <v>1</v>
      </c>
      <c r="Q1499" t="s">
        <v>8319</v>
      </c>
      <c r="R1499" t="s">
        <v>8321</v>
      </c>
      <c r="S1499" s="10">
        <f t="shared" ref="S1499:S1545" si="244">(((J1499/60)/60)/24)+DATE(1970,1,1)</f>
        <v>41444.64261574074</v>
      </c>
      <c r="T1499" s="10">
        <f t="shared" ref="T1499:T1545" si="245">(((I1499/60)/60)/24)+DATE(1970,1,1)</f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238"/>
        <v>1.9E-2</v>
      </c>
      <c r="P1500" s="8">
        <f t="shared" si="239"/>
        <v>19</v>
      </c>
      <c r="Q1500" t="s">
        <v>8319</v>
      </c>
      <c r="R1500" t="s">
        <v>8321</v>
      </c>
      <c r="S1500" s="10">
        <f t="shared" si="244"/>
        <v>41840.983541666668</v>
      </c>
      <c r="T1500" s="10">
        <f t="shared" si="24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238"/>
        <v>2.5000000000000001E-3</v>
      </c>
      <c r="P1501" s="8">
        <f t="shared" si="239"/>
        <v>5</v>
      </c>
      <c r="Q1501" t="s">
        <v>8319</v>
      </c>
      <c r="R1501" t="s">
        <v>8321</v>
      </c>
      <c r="S1501" s="10">
        <f t="shared" si="244"/>
        <v>42527.007326388892</v>
      </c>
      <c r="T1501" s="10">
        <f t="shared" si="24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238"/>
        <v>0.25035714285714283</v>
      </c>
      <c r="P1502" s="8">
        <f t="shared" si="239"/>
        <v>46.733333333333334</v>
      </c>
      <c r="Q1502" t="s">
        <v>8319</v>
      </c>
      <c r="R1502" t="s">
        <v>8321</v>
      </c>
      <c r="S1502" s="10">
        <f t="shared" si="244"/>
        <v>41365.904594907406</v>
      </c>
      <c r="T1502" s="10">
        <f t="shared" si="24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238"/>
        <v>1.6633076923076924</v>
      </c>
      <c r="P1503" s="8">
        <f t="shared" si="239"/>
        <v>97.731073446327684</v>
      </c>
      <c r="Q1503" t="s">
        <v>8335</v>
      </c>
      <c r="R1503" t="s">
        <v>8336</v>
      </c>
      <c r="S1503" s="10">
        <f t="shared" si="244"/>
        <v>42163.583599537036</v>
      </c>
      <c r="T1503" s="10">
        <f t="shared" si="24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238"/>
        <v>1.0144545454545455</v>
      </c>
      <c r="P1504" s="8">
        <f t="shared" si="239"/>
        <v>67.835866261398181</v>
      </c>
      <c r="Q1504" t="s">
        <v>8335</v>
      </c>
      <c r="R1504" t="s">
        <v>8336</v>
      </c>
      <c r="S1504" s="10">
        <f t="shared" si="244"/>
        <v>42426.542592592596</v>
      </c>
      <c r="T1504" s="10">
        <f t="shared" si="24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238"/>
        <v>1.0789146666666667</v>
      </c>
      <c r="P1505" s="8">
        <f t="shared" si="239"/>
        <v>56.98492957746479</v>
      </c>
      <c r="Q1505" t="s">
        <v>8335</v>
      </c>
      <c r="R1505" t="s">
        <v>8336</v>
      </c>
      <c r="S1505" s="10">
        <f t="shared" si="244"/>
        <v>42606.347233796296</v>
      </c>
      <c r="T1505" s="10">
        <f t="shared" si="24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238"/>
        <v>2.7793846153846156</v>
      </c>
      <c r="P1506" s="8">
        <f t="shared" si="239"/>
        <v>67.159851301115239</v>
      </c>
      <c r="Q1506" t="s">
        <v>8335</v>
      </c>
      <c r="R1506" t="s">
        <v>8336</v>
      </c>
      <c r="S1506" s="10">
        <f t="shared" si="244"/>
        <v>41772.657685185186</v>
      </c>
      <c r="T1506" s="10">
        <f t="shared" si="24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238"/>
        <v>1.0358125</v>
      </c>
      <c r="P1507" s="8">
        <f t="shared" si="239"/>
        <v>48.037681159420288</v>
      </c>
      <c r="Q1507" t="s">
        <v>8335</v>
      </c>
      <c r="R1507" t="s">
        <v>8336</v>
      </c>
      <c r="S1507" s="10">
        <f t="shared" si="244"/>
        <v>42414.44332175926</v>
      </c>
      <c r="T1507" s="10">
        <f t="shared" si="24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238"/>
        <v>1.1140000000000001</v>
      </c>
      <c r="P1508" s="8">
        <f t="shared" si="239"/>
        <v>38.860465116279073</v>
      </c>
      <c r="Q1508" t="s">
        <v>8335</v>
      </c>
      <c r="R1508" t="s">
        <v>8336</v>
      </c>
      <c r="S1508" s="10">
        <f t="shared" si="244"/>
        <v>41814.785925925928</v>
      </c>
      <c r="T1508" s="10">
        <f t="shared" si="24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238"/>
        <v>2.15</v>
      </c>
      <c r="P1509" s="8">
        <f t="shared" si="239"/>
        <v>78.181818181818187</v>
      </c>
      <c r="Q1509" t="s">
        <v>8335</v>
      </c>
      <c r="R1509" t="s">
        <v>8336</v>
      </c>
      <c r="S1509" s="10">
        <f t="shared" si="244"/>
        <v>40254.450335648151</v>
      </c>
      <c r="T1509" s="10">
        <f t="shared" si="24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238"/>
        <v>1.1076216216216217</v>
      </c>
      <c r="P1510" s="8">
        <f t="shared" si="239"/>
        <v>97.113744075829388</v>
      </c>
      <c r="Q1510" t="s">
        <v>8335</v>
      </c>
      <c r="R1510" t="s">
        <v>8336</v>
      </c>
      <c r="S1510" s="10">
        <f t="shared" si="244"/>
        <v>41786.614363425928</v>
      </c>
      <c r="T1510" s="10">
        <f t="shared" si="24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238"/>
        <v>1.2364125714285714</v>
      </c>
      <c r="P1511" s="8">
        <f t="shared" si="239"/>
        <v>110.39397959183674</v>
      </c>
      <c r="Q1511" t="s">
        <v>8335</v>
      </c>
      <c r="R1511" t="s">
        <v>8336</v>
      </c>
      <c r="S1511" s="10">
        <f t="shared" si="244"/>
        <v>42751.533391203702</v>
      </c>
      <c r="T1511" s="10">
        <f t="shared" si="24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238"/>
        <v>1.0103500000000001</v>
      </c>
      <c r="P1512" s="8">
        <f t="shared" si="239"/>
        <v>39.91506172839506</v>
      </c>
      <c r="Q1512" t="s">
        <v>8335</v>
      </c>
      <c r="R1512" t="s">
        <v>8336</v>
      </c>
      <c r="S1512" s="10">
        <f t="shared" si="244"/>
        <v>41809.385162037033</v>
      </c>
      <c r="T1512" s="10">
        <f t="shared" si="24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238"/>
        <v>1.1179285714285714</v>
      </c>
      <c r="P1513" s="8">
        <f t="shared" si="239"/>
        <v>75.975728155339809</v>
      </c>
      <c r="Q1513" t="s">
        <v>8335</v>
      </c>
      <c r="R1513" t="s">
        <v>8336</v>
      </c>
      <c r="S1513" s="10">
        <f t="shared" si="244"/>
        <v>42296.583379629628</v>
      </c>
      <c r="T1513" s="10">
        <f t="shared" si="24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238"/>
        <v>5.5877142857142861</v>
      </c>
      <c r="P1514" s="8">
        <f t="shared" si="239"/>
        <v>58.379104477611939</v>
      </c>
      <c r="Q1514" t="s">
        <v>8335</v>
      </c>
      <c r="R1514" t="s">
        <v>8336</v>
      </c>
      <c r="S1514" s="10">
        <f t="shared" si="244"/>
        <v>42741.684479166666</v>
      </c>
      <c r="T1514" s="10">
        <f t="shared" si="24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238"/>
        <v>1.5001875</v>
      </c>
      <c r="P1515" s="8">
        <f t="shared" si="239"/>
        <v>55.82093023255814</v>
      </c>
      <c r="Q1515" t="s">
        <v>8335</v>
      </c>
      <c r="R1515" t="s">
        <v>8336</v>
      </c>
      <c r="S1515" s="10">
        <f t="shared" si="244"/>
        <v>41806.637337962966</v>
      </c>
      <c r="T1515" s="10">
        <f t="shared" si="24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238"/>
        <v>1.0647599999999999</v>
      </c>
      <c r="P1516" s="8">
        <f t="shared" si="239"/>
        <v>151.24431818181819</v>
      </c>
      <c r="Q1516" t="s">
        <v>8335</v>
      </c>
      <c r="R1516" t="s">
        <v>8336</v>
      </c>
      <c r="S1516" s="10">
        <f t="shared" si="244"/>
        <v>42234.597685185188</v>
      </c>
      <c r="T1516" s="10">
        <f t="shared" si="24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238"/>
        <v>1.57189</v>
      </c>
      <c r="P1517" s="8">
        <f t="shared" si="239"/>
        <v>849.67027027027029</v>
      </c>
      <c r="Q1517" t="s">
        <v>8335</v>
      </c>
      <c r="R1517" t="s">
        <v>8336</v>
      </c>
      <c r="S1517" s="10">
        <f t="shared" si="244"/>
        <v>42415.253437499996</v>
      </c>
      <c r="T1517" s="10">
        <f t="shared" si="24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238"/>
        <v>1.0865882352941176</v>
      </c>
      <c r="P1518" s="8">
        <f t="shared" si="239"/>
        <v>159.24137931034483</v>
      </c>
      <c r="Q1518" t="s">
        <v>8335</v>
      </c>
      <c r="R1518" t="s">
        <v>8336</v>
      </c>
      <c r="S1518" s="10">
        <f t="shared" si="244"/>
        <v>42619.466342592597</v>
      </c>
      <c r="T1518" s="10">
        <f t="shared" si="24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238"/>
        <v>1.6197999999999999</v>
      </c>
      <c r="P1519" s="8">
        <f t="shared" si="239"/>
        <v>39.507317073170732</v>
      </c>
      <c r="Q1519" t="s">
        <v>8335</v>
      </c>
      <c r="R1519" t="s">
        <v>8336</v>
      </c>
      <c r="S1519" s="10">
        <f t="shared" si="244"/>
        <v>41948.56658564815</v>
      </c>
      <c r="T1519" s="10">
        <f t="shared" si="24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238"/>
        <v>2.0536666666666665</v>
      </c>
      <c r="P1520" s="8">
        <f t="shared" si="239"/>
        <v>130.52966101694915</v>
      </c>
      <c r="Q1520" t="s">
        <v>8335</v>
      </c>
      <c r="R1520" t="s">
        <v>8336</v>
      </c>
      <c r="S1520" s="10">
        <f t="shared" si="244"/>
        <v>41760.8200462963</v>
      </c>
      <c r="T1520" s="10">
        <f t="shared" si="24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238"/>
        <v>1.033638888888889</v>
      </c>
      <c r="P1521" s="8">
        <f t="shared" si="239"/>
        <v>64.156896551724131</v>
      </c>
      <c r="Q1521" t="s">
        <v>8335</v>
      </c>
      <c r="R1521" t="s">
        <v>8336</v>
      </c>
      <c r="S1521" s="10">
        <f t="shared" si="244"/>
        <v>41782.741701388892</v>
      </c>
      <c r="T1521" s="10">
        <f t="shared" si="24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238"/>
        <v>1.0347222222222223</v>
      </c>
      <c r="P1522" s="8">
        <f t="shared" si="239"/>
        <v>111.52694610778443</v>
      </c>
      <c r="Q1522" t="s">
        <v>8335</v>
      </c>
      <c r="R1522" t="s">
        <v>8336</v>
      </c>
      <c r="S1522" s="10">
        <f t="shared" si="244"/>
        <v>41955.857789351852</v>
      </c>
      <c r="T1522" s="10">
        <f t="shared" si="24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238"/>
        <v>1.0681333333333334</v>
      </c>
      <c r="P1523" s="8">
        <f t="shared" si="239"/>
        <v>170.44680851063831</v>
      </c>
      <c r="Q1523" t="s">
        <v>8335</v>
      </c>
      <c r="R1523" t="s">
        <v>8336</v>
      </c>
      <c r="S1523" s="10">
        <f t="shared" si="244"/>
        <v>42493.167719907404</v>
      </c>
      <c r="T1523" s="10">
        <f t="shared" si="24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238"/>
        <v>1.3896574712643677</v>
      </c>
      <c r="P1524" s="8">
        <f t="shared" si="239"/>
        <v>133.7391592920354</v>
      </c>
      <c r="Q1524" t="s">
        <v>8335</v>
      </c>
      <c r="R1524" t="s">
        <v>8336</v>
      </c>
      <c r="S1524" s="10">
        <f t="shared" si="244"/>
        <v>41899.830312500002</v>
      </c>
      <c r="T1524" s="10">
        <f t="shared" si="24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238"/>
        <v>1.2484324324324325</v>
      </c>
      <c r="P1525" s="8">
        <f t="shared" si="239"/>
        <v>95.834024896265561</v>
      </c>
      <c r="Q1525" t="s">
        <v>8335</v>
      </c>
      <c r="R1525" t="s">
        <v>8336</v>
      </c>
      <c r="S1525" s="10">
        <f t="shared" si="244"/>
        <v>41964.751342592594</v>
      </c>
      <c r="T1525" s="10">
        <f t="shared" si="24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238"/>
        <v>2.0699999999999998</v>
      </c>
      <c r="P1526" s="8">
        <f t="shared" si="239"/>
        <v>221.78571428571428</v>
      </c>
      <c r="Q1526" t="s">
        <v>8335</v>
      </c>
      <c r="R1526" t="s">
        <v>8336</v>
      </c>
      <c r="S1526" s="10">
        <f t="shared" si="244"/>
        <v>42756.501041666663</v>
      </c>
      <c r="T1526" s="10">
        <f t="shared" si="24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238"/>
        <v>1.7400576923076922</v>
      </c>
      <c r="P1527" s="8">
        <f t="shared" si="239"/>
        <v>32.315357142857138</v>
      </c>
      <c r="Q1527" t="s">
        <v>8335</v>
      </c>
      <c r="R1527" t="s">
        <v>8336</v>
      </c>
      <c r="S1527" s="10">
        <f t="shared" si="244"/>
        <v>42570.702986111108</v>
      </c>
      <c r="T1527" s="10">
        <f t="shared" si="24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238"/>
        <v>1.2032608695652174</v>
      </c>
      <c r="P1528" s="8">
        <f t="shared" si="239"/>
        <v>98.839285714285708</v>
      </c>
      <c r="Q1528" t="s">
        <v>8335</v>
      </c>
      <c r="R1528" t="s">
        <v>8336</v>
      </c>
      <c r="S1528" s="10">
        <f t="shared" si="244"/>
        <v>42339.276006944448</v>
      </c>
      <c r="T1528" s="10">
        <f t="shared" si="24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238"/>
        <v>1.1044428571428573</v>
      </c>
      <c r="P1529" s="8">
        <f t="shared" si="239"/>
        <v>55.222142857142863</v>
      </c>
      <c r="Q1529" t="s">
        <v>8335</v>
      </c>
      <c r="R1529" t="s">
        <v>8336</v>
      </c>
      <c r="S1529" s="10">
        <f t="shared" si="244"/>
        <v>42780.600532407407</v>
      </c>
      <c r="T1529" s="10">
        <f t="shared" si="24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238"/>
        <v>2.8156666666666665</v>
      </c>
      <c r="P1530" s="8">
        <f t="shared" si="239"/>
        <v>52.793750000000003</v>
      </c>
      <c r="Q1530" t="s">
        <v>8335</v>
      </c>
      <c r="R1530" t="s">
        <v>8336</v>
      </c>
      <c r="S1530" s="10">
        <f t="shared" si="244"/>
        <v>42736.732893518521</v>
      </c>
      <c r="T1530" s="10">
        <f t="shared" si="24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238"/>
        <v>1.0067894736842105</v>
      </c>
      <c r="P1531" s="8">
        <f t="shared" si="239"/>
        <v>135.66666666666666</v>
      </c>
      <c r="Q1531" t="s">
        <v>8335</v>
      </c>
      <c r="R1531" t="s">
        <v>8336</v>
      </c>
      <c r="S1531" s="10">
        <f t="shared" si="244"/>
        <v>42052.628703703704</v>
      </c>
      <c r="T1531" s="10">
        <f t="shared" si="24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238"/>
        <v>1.3482571428571428</v>
      </c>
      <c r="P1532" s="8">
        <f t="shared" si="239"/>
        <v>53.991990846681922</v>
      </c>
      <c r="Q1532" t="s">
        <v>8335</v>
      </c>
      <c r="R1532" t="s">
        <v>8336</v>
      </c>
      <c r="S1532" s="10">
        <f t="shared" si="244"/>
        <v>42275.767303240747</v>
      </c>
      <c r="T1532" s="10">
        <f t="shared" si="24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238"/>
        <v>1.7595744680851064</v>
      </c>
      <c r="P1533" s="8">
        <f t="shared" si="239"/>
        <v>56.643835616438359</v>
      </c>
      <c r="Q1533" t="s">
        <v>8335</v>
      </c>
      <c r="R1533" t="s">
        <v>8336</v>
      </c>
      <c r="S1533" s="10">
        <f t="shared" si="244"/>
        <v>41941.802384259259</v>
      </c>
      <c r="T1533" s="10">
        <f t="shared" si="24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238"/>
        <v>4.8402000000000003</v>
      </c>
      <c r="P1534" s="8">
        <f t="shared" si="239"/>
        <v>82.316326530612244</v>
      </c>
      <c r="Q1534" t="s">
        <v>8335</v>
      </c>
      <c r="R1534" t="s">
        <v>8336</v>
      </c>
      <c r="S1534" s="10">
        <f t="shared" si="244"/>
        <v>42391.475289351853</v>
      </c>
      <c r="T1534" s="10">
        <f t="shared" si="24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238"/>
        <v>1.4514</v>
      </c>
      <c r="P1535" s="8">
        <f t="shared" si="239"/>
        <v>88.26081081081081</v>
      </c>
      <c r="Q1535" t="s">
        <v>8335</v>
      </c>
      <c r="R1535" t="s">
        <v>8336</v>
      </c>
      <c r="S1535" s="10">
        <f t="shared" si="244"/>
        <v>42443.00204861111</v>
      </c>
      <c r="T1535" s="10">
        <f t="shared" si="24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238"/>
        <v>4.1773333333333333</v>
      </c>
      <c r="P1536" s="8">
        <f t="shared" si="239"/>
        <v>84.905149051490511</v>
      </c>
      <c r="Q1536" t="s">
        <v>8335</v>
      </c>
      <c r="R1536" t="s">
        <v>8336</v>
      </c>
      <c r="S1536" s="10">
        <f t="shared" si="244"/>
        <v>42221.67432870371</v>
      </c>
      <c r="T1536" s="10">
        <f t="shared" si="24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238"/>
        <v>1.3242499999999999</v>
      </c>
      <c r="P1537" s="8">
        <f t="shared" si="239"/>
        <v>48.154545454545456</v>
      </c>
      <c r="Q1537" t="s">
        <v>8335</v>
      </c>
      <c r="R1537" t="s">
        <v>8336</v>
      </c>
      <c r="S1537" s="10">
        <f t="shared" si="244"/>
        <v>42484.829062500001</v>
      </c>
      <c r="T1537" s="10">
        <f t="shared" si="24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238"/>
        <v>2.5030841666666666</v>
      </c>
      <c r="P1538" s="8">
        <f t="shared" si="239"/>
        <v>66.015406593406595</v>
      </c>
      <c r="Q1538" t="s">
        <v>8335</v>
      </c>
      <c r="R1538" t="s">
        <v>8336</v>
      </c>
      <c r="S1538" s="10">
        <f t="shared" si="244"/>
        <v>42213.802199074074</v>
      </c>
      <c r="T1538" s="10">
        <f t="shared" si="24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238"/>
        <v>1.7989999999999999</v>
      </c>
      <c r="P1539" s="8">
        <f t="shared" si="239"/>
        <v>96.375</v>
      </c>
      <c r="Q1539" t="s">
        <v>8335</v>
      </c>
      <c r="R1539" t="s">
        <v>8336</v>
      </c>
      <c r="S1539" s="10">
        <f t="shared" si="244"/>
        <v>42552.315127314811</v>
      </c>
      <c r="T1539" s="10">
        <f t="shared" si="245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ref="O1540:O1603" si="246">E1540/D1540</f>
        <v>1.0262857142857142</v>
      </c>
      <c r="P1540" s="8">
        <f t="shared" ref="P1540:P1603" si="247">E1540/L1540</f>
        <v>156.17391304347825</v>
      </c>
      <c r="Q1540" t="s">
        <v>8335</v>
      </c>
      <c r="R1540" t="s">
        <v>8336</v>
      </c>
      <c r="S1540" s="10">
        <f t="shared" si="244"/>
        <v>41981.782060185185</v>
      </c>
      <c r="T1540" s="10">
        <f t="shared" si="245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246"/>
        <v>1.359861</v>
      </c>
      <c r="P1541" s="8">
        <f t="shared" si="247"/>
        <v>95.764859154929582</v>
      </c>
      <c r="Q1541" t="s">
        <v>8335</v>
      </c>
      <c r="R1541" t="s">
        <v>8336</v>
      </c>
      <c r="S1541" s="10">
        <f t="shared" si="244"/>
        <v>42705.919201388882</v>
      </c>
      <c r="T1541" s="10">
        <f t="shared" si="245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246"/>
        <v>1.1786666666666668</v>
      </c>
      <c r="P1542" s="8">
        <f t="shared" si="247"/>
        <v>180.40816326530611</v>
      </c>
      <c r="Q1542" t="s">
        <v>8335</v>
      </c>
      <c r="R1542" t="s">
        <v>8336</v>
      </c>
      <c r="S1542" s="10">
        <f t="shared" si="244"/>
        <v>41939.00712962963</v>
      </c>
      <c r="T1542" s="10">
        <f t="shared" si="245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246"/>
        <v>3.3333333333333332E-4</v>
      </c>
      <c r="P1543" s="8">
        <f t="shared" si="247"/>
        <v>3</v>
      </c>
      <c r="Q1543" t="s">
        <v>8335</v>
      </c>
      <c r="R1543" t="s">
        <v>8340</v>
      </c>
      <c r="S1543" s="10">
        <f t="shared" si="244"/>
        <v>41974.712245370371</v>
      </c>
      <c r="T1543" s="10">
        <f t="shared" si="245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246"/>
        <v>0.04</v>
      </c>
      <c r="P1544" s="8">
        <f t="shared" si="247"/>
        <v>20</v>
      </c>
      <c r="Q1544" t="s">
        <v>8335</v>
      </c>
      <c r="R1544" t="s">
        <v>8340</v>
      </c>
      <c r="S1544" s="10">
        <f t="shared" si="244"/>
        <v>42170.996527777781</v>
      </c>
      <c r="T1544" s="10">
        <f t="shared" si="245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246"/>
        <v>4.4444444444444444E-3</v>
      </c>
      <c r="P1545" s="8">
        <f t="shared" si="247"/>
        <v>10</v>
      </c>
      <c r="Q1545" t="s">
        <v>8335</v>
      </c>
      <c r="R1545" t="s">
        <v>8340</v>
      </c>
      <c r="S1545" s="10">
        <f t="shared" si="244"/>
        <v>41935.509652777779</v>
      </c>
      <c r="T1545" s="10">
        <f t="shared" si="245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246"/>
        <v>0</v>
      </c>
      <c r="P1546" s="8" t="e">
        <f t="shared" si="247"/>
        <v>#DIV/0!</v>
      </c>
      <c r="Q1546" t="s">
        <v>8335</v>
      </c>
      <c r="R1546" t="s">
        <v>8340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246"/>
        <v>3.3333333333333332E-4</v>
      </c>
      <c r="P1547" s="8">
        <f t="shared" si="247"/>
        <v>1</v>
      </c>
      <c r="Q1547" t="s">
        <v>8335</v>
      </c>
      <c r="R1547" t="s">
        <v>8340</v>
      </c>
      <c r="S1547" s="10">
        <f t="shared" ref="S1547:S1548" si="248">(((J1547/60)/60)/24)+DATE(1970,1,1)</f>
        <v>42031.884652777779</v>
      </c>
      <c r="T1547" s="10">
        <f t="shared" ref="T1547:T1548" si="249">(((I1547/60)/60)/24)+DATE(1970,1,1)</f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246"/>
        <v>0.28899999999999998</v>
      </c>
      <c r="P1548" s="8">
        <f t="shared" si="247"/>
        <v>26.272727272727273</v>
      </c>
      <c r="Q1548" t="s">
        <v>8335</v>
      </c>
      <c r="R1548" t="s">
        <v>8340</v>
      </c>
      <c r="S1548" s="10">
        <f t="shared" si="248"/>
        <v>41839.212951388887</v>
      </c>
      <c r="T1548" s="10">
        <f t="shared" si="24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246"/>
        <v>0</v>
      </c>
      <c r="P1549" s="8" t="e">
        <f t="shared" si="247"/>
        <v>#DIV/0!</v>
      </c>
      <c r="Q1549" t="s">
        <v>8335</v>
      </c>
      <c r="R1549" t="s">
        <v>8340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246"/>
        <v>8.5714285714285715E-2</v>
      </c>
      <c r="P1550" s="8">
        <f t="shared" si="247"/>
        <v>60</v>
      </c>
      <c r="Q1550" t="s">
        <v>8335</v>
      </c>
      <c r="R1550" t="s">
        <v>8340</v>
      </c>
      <c r="S1550" s="10">
        <f t="shared" ref="S1550:S1552" si="250">(((J1550/60)/60)/24)+DATE(1970,1,1)</f>
        <v>42286.88217592593</v>
      </c>
      <c r="T1550" s="10">
        <f t="shared" ref="T1550:T1552" si="251">(((I1550/60)/60)/24)+DATE(1970,1,1)</f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246"/>
        <v>0.34</v>
      </c>
      <c r="P1551" s="8">
        <f t="shared" si="247"/>
        <v>28.333333333333332</v>
      </c>
      <c r="Q1551" t="s">
        <v>8335</v>
      </c>
      <c r="R1551" t="s">
        <v>8340</v>
      </c>
      <c r="S1551" s="10">
        <f t="shared" si="250"/>
        <v>42281.136099537034</v>
      </c>
      <c r="T1551" s="10">
        <f t="shared" si="251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246"/>
        <v>0.13466666666666666</v>
      </c>
      <c r="P1552" s="8">
        <f t="shared" si="247"/>
        <v>14.428571428571429</v>
      </c>
      <c r="Q1552" t="s">
        <v>8335</v>
      </c>
      <c r="R1552" t="s">
        <v>8340</v>
      </c>
      <c r="S1552" s="10">
        <f t="shared" si="250"/>
        <v>42472.449467592596</v>
      </c>
      <c r="T1552" s="10">
        <f t="shared" si="251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246"/>
        <v>0</v>
      </c>
      <c r="P1553" s="8" t="e">
        <f t="shared" si="247"/>
        <v>#DIV/0!</v>
      </c>
      <c r="Q1553" t="s">
        <v>8335</v>
      </c>
      <c r="R1553" t="s">
        <v>8340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246"/>
        <v>0.49186046511627907</v>
      </c>
      <c r="P1554" s="8">
        <f t="shared" si="247"/>
        <v>132.1875</v>
      </c>
      <c r="Q1554" t="s">
        <v>8335</v>
      </c>
      <c r="R1554" t="s">
        <v>8340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246"/>
        <v>0</v>
      </c>
      <c r="P1555" s="8" t="e">
        <f t="shared" si="247"/>
        <v>#DIV/0!</v>
      </c>
      <c r="Q1555" t="s">
        <v>8335</v>
      </c>
      <c r="R1555" t="s">
        <v>8340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246"/>
        <v>0</v>
      </c>
      <c r="P1556" s="8" t="e">
        <f t="shared" si="247"/>
        <v>#DIV/0!</v>
      </c>
      <c r="Q1556" t="s">
        <v>8335</v>
      </c>
      <c r="R1556" t="s">
        <v>8340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246"/>
        <v>0</v>
      </c>
      <c r="P1557" s="8" t="e">
        <f t="shared" si="247"/>
        <v>#DIV/0!</v>
      </c>
      <c r="Q1557" t="s">
        <v>8335</v>
      </c>
      <c r="R1557" t="s">
        <v>8340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246"/>
        <v>0.45133333333333331</v>
      </c>
      <c r="P1558" s="8">
        <f t="shared" si="247"/>
        <v>56.416666666666664</v>
      </c>
      <c r="Q1558" t="s">
        <v>8335</v>
      </c>
      <c r="R1558" t="s">
        <v>8340</v>
      </c>
      <c r="S1558" s="10">
        <f t="shared" ref="S1558:S1563" si="252">(((J1558/60)/60)/24)+DATE(1970,1,1)</f>
        <v>42525.153055555551</v>
      </c>
      <c r="T1558" s="10">
        <f t="shared" ref="T1558:T1563" si="253">(((I1558/60)/60)/24)+DATE(1970,1,1)</f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246"/>
        <v>0.04</v>
      </c>
      <c r="P1559" s="8">
        <f t="shared" si="247"/>
        <v>100</v>
      </c>
      <c r="Q1559" t="s">
        <v>8335</v>
      </c>
      <c r="R1559" t="s">
        <v>8340</v>
      </c>
      <c r="S1559" s="10">
        <f t="shared" si="252"/>
        <v>41871.65315972222</v>
      </c>
      <c r="T1559" s="10">
        <f t="shared" si="253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246"/>
        <v>4.6666666666666669E-2</v>
      </c>
      <c r="P1560" s="8">
        <f t="shared" si="247"/>
        <v>11.666666666666666</v>
      </c>
      <c r="Q1560" t="s">
        <v>8335</v>
      </c>
      <c r="R1560" t="s">
        <v>8340</v>
      </c>
      <c r="S1560" s="10">
        <f t="shared" si="252"/>
        <v>42185.397673611107</v>
      </c>
      <c r="T1560" s="10">
        <f t="shared" si="253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246"/>
        <v>3.3333333333333335E-3</v>
      </c>
      <c r="P1561" s="8">
        <f t="shared" si="247"/>
        <v>50</v>
      </c>
      <c r="Q1561" t="s">
        <v>8335</v>
      </c>
      <c r="R1561" t="s">
        <v>8340</v>
      </c>
      <c r="S1561" s="10">
        <f t="shared" si="252"/>
        <v>42108.05322916666</v>
      </c>
      <c r="T1561" s="10">
        <f t="shared" si="253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246"/>
        <v>3.7600000000000001E-2</v>
      </c>
      <c r="P1562" s="8">
        <f t="shared" si="247"/>
        <v>23.5</v>
      </c>
      <c r="Q1562" t="s">
        <v>8335</v>
      </c>
      <c r="R1562" t="s">
        <v>8340</v>
      </c>
      <c r="S1562" s="10">
        <f t="shared" si="252"/>
        <v>41936.020752314813</v>
      </c>
      <c r="T1562" s="10">
        <f t="shared" si="253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246"/>
        <v>6.7000000000000002E-3</v>
      </c>
      <c r="P1563" s="8">
        <f t="shared" si="247"/>
        <v>67</v>
      </c>
      <c r="Q1563" t="s">
        <v>8319</v>
      </c>
      <c r="R1563" t="s">
        <v>8341</v>
      </c>
      <c r="S1563" s="10">
        <f t="shared" si="252"/>
        <v>41555.041701388887</v>
      </c>
      <c r="T1563" s="10">
        <f t="shared" si="253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246"/>
        <v>0</v>
      </c>
      <c r="P1564" s="8" t="e">
        <f t="shared" si="247"/>
        <v>#DIV/0!</v>
      </c>
      <c r="Q1564" t="s">
        <v>8319</v>
      </c>
      <c r="R1564" t="s">
        <v>8341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246"/>
        <v>1.4166666666666666E-2</v>
      </c>
      <c r="P1565" s="8">
        <f t="shared" si="247"/>
        <v>42.5</v>
      </c>
      <c r="Q1565" t="s">
        <v>8319</v>
      </c>
      <c r="R1565" t="s">
        <v>8341</v>
      </c>
      <c r="S1565" s="10">
        <f t="shared" ref="S1565:S1570" si="254">(((J1565/60)/60)/24)+DATE(1970,1,1)</f>
        <v>41652.742488425924</v>
      </c>
      <c r="T1565" s="10">
        <f t="shared" ref="T1565:T1570" si="255">(((I1565/60)/60)/24)+DATE(1970,1,1)</f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246"/>
        <v>1E-3</v>
      </c>
      <c r="P1566" s="8">
        <f t="shared" si="247"/>
        <v>10</v>
      </c>
      <c r="Q1566" t="s">
        <v>8319</v>
      </c>
      <c r="R1566" t="s">
        <v>8341</v>
      </c>
      <c r="S1566" s="10">
        <f t="shared" si="254"/>
        <v>42121.367002314815</v>
      </c>
      <c r="T1566" s="10">
        <f t="shared" si="255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246"/>
        <v>2.5000000000000001E-2</v>
      </c>
      <c r="P1567" s="8">
        <f t="shared" si="247"/>
        <v>100</v>
      </c>
      <c r="Q1567" t="s">
        <v>8319</v>
      </c>
      <c r="R1567" t="s">
        <v>8341</v>
      </c>
      <c r="S1567" s="10">
        <f t="shared" si="254"/>
        <v>40672.729872685188</v>
      </c>
      <c r="T1567" s="10">
        <f t="shared" si="255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246"/>
        <v>0.21249999999999999</v>
      </c>
      <c r="P1568" s="8">
        <f t="shared" si="247"/>
        <v>108.05084745762711</v>
      </c>
      <c r="Q1568" t="s">
        <v>8319</v>
      </c>
      <c r="R1568" t="s">
        <v>8341</v>
      </c>
      <c r="S1568" s="10">
        <f t="shared" si="254"/>
        <v>42549.916712962964</v>
      </c>
      <c r="T1568" s="10">
        <f t="shared" si="255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246"/>
        <v>4.1176470588235294E-2</v>
      </c>
      <c r="P1569" s="8">
        <f t="shared" si="247"/>
        <v>26.923076923076923</v>
      </c>
      <c r="Q1569" t="s">
        <v>8319</v>
      </c>
      <c r="R1569" t="s">
        <v>8341</v>
      </c>
      <c r="S1569" s="10">
        <f t="shared" si="254"/>
        <v>41671.936863425923</v>
      </c>
      <c r="T1569" s="10">
        <f t="shared" si="255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246"/>
        <v>0.13639999999999999</v>
      </c>
      <c r="P1570" s="8">
        <f t="shared" si="247"/>
        <v>155</v>
      </c>
      <c r="Q1570" t="s">
        <v>8319</v>
      </c>
      <c r="R1570" t="s">
        <v>8341</v>
      </c>
      <c r="S1570" s="10">
        <f t="shared" si="254"/>
        <v>41962.062326388885</v>
      </c>
      <c r="T1570" s="10">
        <f t="shared" si="255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246"/>
        <v>0</v>
      </c>
      <c r="P1571" s="8" t="e">
        <f t="shared" si="247"/>
        <v>#DIV/0!</v>
      </c>
      <c r="Q1571" t="s">
        <v>8319</v>
      </c>
      <c r="R1571" t="s">
        <v>8341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246"/>
        <v>0.41399999999999998</v>
      </c>
      <c r="P1572" s="8">
        <f t="shared" si="247"/>
        <v>47.769230769230766</v>
      </c>
      <c r="Q1572" t="s">
        <v>8319</v>
      </c>
      <c r="R1572" t="s">
        <v>8341</v>
      </c>
      <c r="S1572" s="10">
        <f t="shared" ref="S1572:S1581" si="256">(((J1572/60)/60)/24)+DATE(1970,1,1)</f>
        <v>42438.813449074078</v>
      </c>
      <c r="T1572" s="10">
        <f t="shared" ref="T1572:T1581" si="257">(((I1572/60)/60)/24)+DATE(1970,1,1)</f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246"/>
        <v>6.6115702479338841E-3</v>
      </c>
      <c r="P1573" s="8">
        <f t="shared" si="247"/>
        <v>20</v>
      </c>
      <c r="Q1573" t="s">
        <v>8319</v>
      </c>
      <c r="R1573" t="s">
        <v>8341</v>
      </c>
      <c r="S1573" s="10">
        <f t="shared" si="256"/>
        <v>42144.769479166673</v>
      </c>
      <c r="T1573" s="10">
        <f t="shared" si="257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246"/>
        <v>0.05</v>
      </c>
      <c r="P1574" s="8">
        <f t="shared" si="247"/>
        <v>41.666666666666664</v>
      </c>
      <c r="Q1574" t="s">
        <v>8319</v>
      </c>
      <c r="R1574" t="s">
        <v>8341</v>
      </c>
      <c r="S1574" s="10">
        <f t="shared" si="256"/>
        <v>42404.033090277779</v>
      </c>
      <c r="T1574" s="10">
        <f t="shared" si="257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246"/>
        <v>2.4777777777777777E-2</v>
      </c>
      <c r="P1575" s="8">
        <f t="shared" si="247"/>
        <v>74.333333333333329</v>
      </c>
      <c r="Q1575" t="s">
        <v>8319</v>
      </c>
      <c r="R1575" t="s">
        <v>8341</v>
      </c>
      <c r="S1575" s="10">
        <f t="shared" si="256"/>
        <v>42786.000023148154</v>
      </c>
      <c r="T1575" s="10">
        <f t="shared" si="257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246"/>
        <v>5.0599999999999999E-2</v>
      </c>
      <c r="P1576" s="8">
        <f t="shared" si="247"/>
        <v>84.333333333333329</v>
      </c>
      <c r="Q1576" t="s">
        <v>8319</v>
      </c>
      <c r="R1576" t="s">
        <v>8341</v>
      </c>
      <c r="S1576" s="10">
        <f t="shared" si="256"/>
        <v>42017.927418981482</v>
      </c>
      <c r="T1576" s="10">
        <f t="shared" si="257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246"/>
        <v>0.2291</v>
      </c>
      <c r="P1577" s="8">
        <f t="shared" si="247"/>
        <v>65.457142857142856</v>
      </c>
      <c r="Q1577" t="s">
        <v>8319</v>
      </c>
      <c r="R1577" t="s">
        <v>8341</v>
      </c>
      <c r="S1577" s="10">
        <f t="shared" si="256"/>
        <v>41799.524259259262</v>
      </c>
      <c r="T1577" s="10">
        <f t="shared" si="257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246"/>
        <v>0.13</v>
      </c>
      <c r="P1578" s="8">
        <f t="shared" si="247"/>
        <v>65</v>
      </c>
      <c r="Q1578" t="s">
        <v>8319</v>
      </c>
      <c r="R1578" t="s">
        <v>8341</v>
      </c>
      <c r="S1578" s="10">
        <f t="shared" si="256"/>
        <v>42140.879259259258</v>
      </c>
      <c r="T1578" s="10">
        <f t="shared" si="257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246"/>
        <v>5.4999999999999997E-3</v>
      </c>
      <c r="P1579" s="8">
        <f t="shared" si="247"/>
        <v>27.5</v>
      </c>
      <c r="Q1579" t="s">
        <v>8319</v>
      </c>
      <c r="R1579" t="s">
        <v>8341</v>
      </c>
      <c r="S1579" s="10">
        <f t="shared" si="256"/>
        <v>41054.847777777781</v>
      </c>
      <c r="T1579" s="10">
        <f t="shared" si="257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246"/>
        <v>0.10806536636794939</v>
      </c>
      <c r="P1580" s="8">
        <f t="shared" si="247"/>
        <v>51.25</v>
      </c>
      <c r="Q1580" t="s">
        <v>8319</v>
      </c>
      <c r="R1580" t="s">
        <v>8341</v>
      </c>
      <c r="S1580" s="10">
        <f t="shared" si="256"/>
        <v>40399.065868055557</v>
      </c>
      <c r="T1580" s="10">
        <f t="shared" si="257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246"/>
        <v>8.4008400840084006E-3</v>
      </c>
      <c r="P1581" s="8">
        <f t="shared" si="247"/>
        <v>14</v>
      </c>
      <c r="Q1581" t="s">
        <v>8319</v>
      </c>
      <c r="R1581" t="s">
        <v>8341</v>
      </c>
      <c r="S1581" s="10">
        <f t="shared" si="256"/>
        <v>41481.996423611112</v>
      </c>
      <c r="T1581" s="10">
        <f t="shared" si="257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246"/>
        <v>0</v>
      </c>
      <c r="P1582" s="8" t="e">
        <f t="shared" si="247"/>
        <v>#DIV/0!</v>
      </c>
      <c r="Q1582" t="s">
        <v>8319</v>
      </c>
      <c r="R1582" t="s">
        <v>8341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246"/>
        <v>5.0000000000000001E-3</v>
      </c>
      <c r="P1583" s="8">
        <f t="shared" si="247"/>
        <v>5</v>
      </c>
      <c r="Q1583" t="s">
        <v>8335</v>
      </c>
      <c r="R1583" t="s">
        <v>8342</v>
      </c>
      <c r="S1583" s="10">
        <f t="shared" ref="S1583:S1585" si="258">(((J1583/60)/60)/24)+DATE(1970,1,1)</f>
        <v>42325.448958333334</v>
      </c>
      <c r="T1583" s="10">
        <f t="shared" ref="T1583:T1585" si="259">(((I1583/60)/60)/24)+DATE(1970,1,1)</f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246"/>
        <v>9.2999999999999999E-2</v>
      </c>
      <c r="P1584" s="8">
        <f t="shared" si="247"/>
        <v>31</v>
      </c>
      <c r="Q1584" t="s">
        <v>8335</v>
      </c>
      <c r="R1584" t="s">
        <v>8342</v>
      </c>
      <c r="S1584" s="10">
        <f t="shared" si="258"/>
        <v>42246.789965277778</v>
      </c>
      <c r="T1584" s="10">
        <f t="shared" si="25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246"/>
        <v>7.5000000000000002E-4</v>
      </c>
      <c r="P1585" s="8">
        <f t="shared" si="247"/>
        <v>15</v>
      </c>
      <c r="Q1585" t="s">
        <v>8335</v>
      </c>
      <c r="R1585" t="s">
        <v>8342</v>
      </c>
      <c r="S1585" s="10">
        <f t="shared" si="258"/>
        <v>41877.904988425929</v>
      </c>
      <c r="T1585" s="10">
        <f t="shared" si="25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246"/>
        <v>0</v>
      </c>
      <c r="P1586" s="8" t="e">
        <f t="shared" si="247"/>
        <v>#DIV/0!</v>
      </c>
      <c r="Q1586" t="s">
        <v>8335</v>
      </c>
      <c r="R1586" t="s">
        <v>8342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246"/>
        <v>0.79</v>
      </c>
      <c r="P1587" s="8">
        <f t="shared" si="247"/>
        <v>131.66666666666666</v>
      </c>
      <c r="Q1587" t="s">
        <v>8335</v>
      </c>
      <c r="R1587" t="s">
        <v>8342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246"/>
        <v>0</v>
      </c>
      <c r="P1588" s="8" t="e">
        <f t="shared" si="247"/>
        <v>#DIV/0!</v>
      </c>
      <c r="Q1588" t="s">
        <v>8335</v>
      </c>
      <c r="R1588" t="s">
        <v>8342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246"/>
        <v>1.3333333333333334E-4</v>
      </c>
      <c r="P1589" s="8">
        <f t="shared" si="247"/>
        <v>1</v>
      </c>
      <c r="Q1589" t="s">
        <v>8335</v>
      </c>
      <c r="R1589" t="s">
        <v>8342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246"/>
        <v>0</v>
      </c>
      <c r="P1590" s="8" t="e">
        <f t="shared" si="247"/>
        <v>#DIV/0!</v>
      </c>
      <c r="Q1590" t="s">
        <v>8335</v>
      </c>
      <c r="R1590" t="s">
        <v>8342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246"/>
        <v>0</v>
      </c>
      <c r="P1591" s="8" t="e">
        <f t="shared" si="247"/>
        <v>#DIV/0!</v>
      </c>
      <c r="Q1591" t="s">
        <v>8335</v>
      </c>
      <c r="R1591" t="s">
        <v>8342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246"/>
        <v>1.7000000000000001E-2</v>
      </c>
      <c r="P1592" s="8">
        <f t="shared" si="247"/>
        <v>510</v>
      </c>
      <c r="Q1592" t="s">
        <v>8335</v>
      </c>
      <c r="R1592" t="s">
        <v>8342</v>
      </c>
      <c r="S1592" s="10">
        <f t="shared" ref="S1592:S1593" si="260">(((J1592/60)/60)/24)+DATE(1970,1,1)</f>
        <v>42240.857222222221</v>
      </c>
      <c r="T1592" s="10">
        <f t="shared" ref="T1592:T1593" si="261">(((I1592/60)/60)/24)+DATE(1970,1,1)</f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246"/>
        <v>0.29228571428571426</v>
      </c>
      <c r="P1593" s="8">
        <f t="shared" si="247"/>
        <v>44.478260869565219</v>
      </c>
      <c r="Q1593" t="s">
        <v>8335</v>
      </c>
      <c r="R1593" t="s">
        <v>8342</v>
      </c>
      <c r="S1593" s="10">
        <f t="shared" si="260"/>
        <v>42433.726168981477</v>
      </c>
      <c r="T1593" s="10">
        <f t="shared" si="261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246"/>
        <v>0</v>
      </c>
      <c r="P1594" s="8" t="e">
        <f t="shared" si="247"/>
        <v>#DIV/0!</v>
      </c>
      <c r="Q1594" t="s">
        <v>8335</v>
      </c>
      <c r="R1594" t="s">
        <v>8342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246"/>
        <v>1.3636363636363637E-4</v>
      </c>
      <c r="P1595" s="8">
        <f t="shared" si="247"/>
        <v>1</v>
      </c>
      <c r="Q1595" t="s">
        <v>8335</v>
      </c>
      <c r="R1595" t="s">
        <v>8342</v>
      </c>
      <c r="S1595" s="10">
        <f t="shared" ref="S1595:S1598" si="262">(((J1595/60)/60)/24)+DATE(1970,1,1)</f>
        <v>42033.845543981486</v>
      </c>
      <c r="T1595" s="10">
        <f t="shared" ref="T1595:T1598" si="263">(((I1595/60)/60)/24)+DATE(1970,1,1)</f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246"/>
        <v>0.20499999999999999</v>
      </c>
      <c r="P1596" s="8">
        <f t="shared" si="247"/>
        <v>20.5</v>
      </c>
      <c r="Q1596" t="s">
        <v>8335</v>
      </c>
      <c r="R1596" t="s">
        <v>8342</v>
      </c>
      <c r="S1596" s="10">
        <f t="shared" si="262"/>
        <v>42445.712754629625</v>
      </c>
      <c r="T1596" s="10">
        <f t="shared" si="263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246"/>
        <v>2.8E-3</v>
      </c>
      <c r="P1597" s="8">
        <f t="shared" si="247"/>
        <v>40</v>
      </c>
      <c r="Q1597" t="s">
        <v>8335</v>
      </c>
      <c r="R1597" t="s">
        <v>8342</v>
      </c>
      <c r="S1597" s="10">
        <f t="shared" si="262"/>
        <v>41780.050092592595</v>
      </c>
      <c r="T1597" s="10">
        <f t="shared" si="263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246"/>
        <v>2.3076923076923078E-2</v>
      </c>
      <c r="P1598" s="8">
        <f t="shared" si="247"/>
        <v>25</v>
      </c>
      <c r="Q1598" t="s">
        <v>8335</v>
      </c>
      <c r="R1598" t="s">
        <v>8342</v>
      </c>
      <c r="S1598" s="10">
        <f t="shared" si="262"/>
        <v>41941.430196759262</v>
      </c>
      <c r="T1598" s="10">
        <f t="shared" si="263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246"/>
        <v>0</v>
      </c>
      <c r="P1599" s="8" t="e">
        <f t="shared" si="247"/>
        <v>#DIV/0!</v>
      </c>
      <c r="Q1599" t="s">
        <v>8335</v>
      </c>
      <c r="R1599" t="s">
        <v>8342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246"/>
        <v>1.25E-3</v>
      </c>
      <c r="P1600" s="8">
        <f t="shared" si="247"/>
        <v>1</v>
      </c>
      <c r="Q1600" t="s">
        <v>8335</v>
      </c>
      <c r="R1600" t="s">
        <v>8342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246"/>
        <v>0</v>
      </c>
      <c r="P1601" s="8" t="e">
        <f t="shared" si="247"/>
        <v>#DIV/0!</v>
      </c>
      <c r="Q1601" t="s">
        <v>8335</v>
      </c>
      <c r="R1601" t="s">
        <v>8342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246"/>
        <v>7.3400000000000007E-2</v>
      </c>
      <c r="P1602" s="8">
        <f t="shared" si="247"/>
        <v>40.777777777777779</v>
      </c>
      <c r="Q1602" t="s">
        <v>8335</v>
      </c>
      <c r="R1602" t="s">
        <v>8342</v>
      </c>
      <c r="S1602" s="10">
        <f t="shared" ref="S1602:S1665" si="264">(((J1602/60)/60)/24)+DATE(1970,1,1)</f>
        <v>41791.057314814818</v>
      </c>
      <c r="T1602" s="10">
        <f t="shared" ref="T1602:T1665" si="265">(((I1602/60)/60)/24)+DATE(1970,1,1)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246"/>
        <v>1.082492</v>
      </c>
      <c r="P1603" s="8">
        <f t="shared" si="247"/>
        <v>48.325535714285714</v>
      </c>
      <c r="Q1603" t="s">
        <v>8322</v>
      </c>
      <c r="R1603" t="s">
        <v>8323</v>
      </c>
      <c r="S1603" s="10">
        <f t="shared" si="264"/>
        <v>40638.092974537038</v>
      </c>
      <c r="T1603" s="10">
        <f t="shared" si="265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ref="O1604:O1667" si="266">E1604/D1604</f>
        <v>1.0016666666666667</v>
      </c>
      <c r="P1604" s="8">
        <f t="shared" ref="P1604:P1667" si="267">E1604/L1604</f>
        <v>46.953125</v>
      </c>
      <c r="Q1604" t="s">
        <v>8322</v>
      </c>
      <c r="R1604" t="s">
        <v>8323</v>
      </c>
      <c r="S1604" s="10">
        <f t="shared" si="264"/>
        <v>40788.297650462962</v>
      </c>
      <c r="T1604" s="10">
        <f t="shared" si="26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266"/>
        <v>1.0003299999999999</v>
      </c>
      <c r="P1605" s="8">
        <f t="shared" si="267"/>
        <v>66.688666666666663</v>
      </c>
      <c r="Q1605" t="s">
        <v>8322</v>
      </c>
      <c r="R1605" t="s">
        <v>8323</v>
      </c>
      <c r="S1605" s="10">
        <f t="shared" si="264"/>
        <v>40876.169664351852</v>
      </c>
      <c r="T1605" s="10">
        <f t="shared" si="26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266"/>
        <v>1.2210714285714286</v>
      </c>
      <c r="P1606" s="8">
        <f t="shared" si="267"/>
        <v>48.842857142857142</v>
      </c>
      <c r="Q1606" t="s">
        <v>8322</v>
      </c>
      <c r="R1606" t="s">
        <v>8323</v>
      </c>
      <c r="S1606" s="10">
        <f t="shared" si="264"/>
        <v>40945.845312500001</v>
      </c>
      <c r="T1606" s="10">
        <f t="shared" si="26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266"/>
        <v>1.0069333333333335</v>
      </c>
      <c r="P1607" s="8">
        <f t="shared" si="267"/>
        <v>137.30909090909091</v>
      </c>
      <c r="Q1607" t="s">
        <v>8322</v>
      </c>
      <c r="R1607" t="s">
        <v>8323</v>
      </c>
      <c r="S1607" s="10">
        <f t="shared" si="264"/>
        <v>40747.012881944444</v>
      </c>
      <c r="T1607" s="10">
        <f t="shared" si="26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266"/>
        <v>1.01004125</v>
      </c>
      <c r="P1608" s="8">
        <f t="shared" si="267"/>
        <v>87.829673913043479</v>
      </c>
      <c r="Q1608" t="s">
        <v>8322</v>
      </c>
      <c r="R1608" t="s">
        <v>8323</v>
      </c>
      <c r="S1608" s="10">
        <f t="shared" si="264"/>
        <v>40536.111550925925</v>
      </c>
      <c r="T1608" s="10">
        <f t="shared" si="26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266"/>
        <v>1.4511000000000001</v>
      </c>
      <c r="P1609" s="8">
        <f t="shared" si="267"/>
        <v>70.785365853658533</v>
      </c>
      <c r="Q1609" t="s">
        <v>8322</v>
      </c>
      <c r="R1609" t="s">
        <v>8323</v>
      </c>
      <c r="S1609" s="10">
        <f t="shared" si="264"/>
        <v>41053.80846064815</v>
      </c>
      <c r="T1609" s="10">
        <f t="shared" si="26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266"/>
        <v>1.0125</v>
      </c>
      <c r="P1610" s="8">
        <f t="shared" si="267"/>
        <v>52.826086956521742</v>
      </c>
      <c r="Q1610" t="s">
        <v>8322</v>
      </c>
      <c r="R1610" t="s">
        <v>8323</v>
      </c>
      <c r="S1610" s="10">
        <f t="shared" si="264"/>
        <v>41607.83085648148</v>
      </c>
      <c r="T1610" s="10">
        <f t="shared" si="26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266"/>
        <v>1.1833333333333333</v>
      </c>
      <c r="P1611" s="8">
        <f t="shared" si="267"/>
        <v>443.75</v>
      </c>
      <c r="Q1611" t="s">
        <v>8322</v>
      </c>
      <c r="R1611" t="s">
        <v>8323</v>
      </c>
      <c r="S1611" s="10">
        <f t="shared" si="264"/>
        <v>40796.001261574071</v>
      </c>
      <c r="T1611" s="10">
        <f t="shared" si="26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266"/>
        <v>2.7185000000000001</v>
      </c>
      <c r="P1612" s="8">
        <f t="shared" si="267"/>
        <v>48.544642857142854</v>
      </c>
      <c r="Q1612" t="s">
        <v>8322</v>
      </c>
      <c r="R1612" t="s">
        <v>8323</v>
      </c>
      <c r="S1612" s="10">
        <f t="shared" si="264"/>
        <v>41228.924884259257</v>
      </c>
      <c r="T1612" s="10">
        <f t="shared" si="26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266"/>
        <v>1.25125</v>
      </c>
      <c r="P1613" s="8">
        <f t="shared" si="267"/>
        <v>37.074074074074076</v>
      </c>
      <c r="Q1613" t="s">
        <v>8322</v>
      </c>
      <c r="R1613" t="s">
        <v>8323</v>
      </c>
      <c r="S1613" s="10">
        <f t="shared" si="264"/>
        <v>41409.00037037037</v>
      </c>
      <c r="T1613" s="10">
        <f t="shared" si="26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266"/>
        <v>1.1000000000000001</v>
      </c>
      <c r="P1614" s="8">
        <f t="shared" si="267"/>
        <v>50</v>
      </c>
      <c r="Q1614" t="s">
        <v>8322</v>
      </c>
      <c r="R1614" t="s">
        <v>8323</v>
      </c>
      <c r="S1614" s="10">
        <f t="shared" si="264"/>
        <v>41246.874814814815</v>
      </c>
      <c r="T1614" s="10">
        <f t="shared" si="26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266"/>
        <v>1.0149999999999999</v>
      </c>
      <c r="P1615" s="8">
        <f t="shared" si="267"/>
        <v>39.03846153846154</v>
      </c>
      <c r="Q1615" t="s">
        <v>8322</v>
      </c>
      <c r="R1615" t="s">
        <v>8323</v>
      </c>
      <c r="S1615" s="10">
        <f t="shared" si="264"/>
        <v>41082.069467592592</v>
      </c>
      <c r="T1615" s="10">
        <f t="shared" si="26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266"/>
        <v>1.0269999999999999</v>
      </c>
      <c r="P1616" s="8">
        <f t="shared" si="267"/>
        <v>66.688311688311686</v>
      </c>
      <c r="Q1616" t="s">
        <v>8322</v>
      </c>
      <c r="R1616" t="s">
        <v>8323</v>
      </c>
      <c r="S1616" s="10">
        <f t="shared" si="264"/>
        <v>41794.981122685182</v>
      </c>
      <c r="T1616" s="10">
        <f t="shared" si="26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266"/>
        <v>1.1412500000000001</v>
      </c>
      <c r="P1617" s="8">
        <f t="shared" si="267"/>
        <v>67.132352941176464</v>
      </c>
      <c r="Q1617" t="s">
        <v>8322</v>
      </c>
      <c r="R1617" t="s">
        <v>8323</v>
      </c>
      <c r="S1617" s="10">
        <f t="shared" si="264"/>
        <v>40845.050879629627</v>
      </c>
      <c r="T1617" s="10">
        <f t="shared" si="26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266"/>
        <v>1.042</v>
      </c>
      <c r="P1618" s="8">
        <f t="shared" si="267"/>
        <v>66.369426751592357</v>
      </c>
      <c r="Q1618" t="s">
        <v>8322</v>
      </c>
      <c r="R1618" t="s">
        <v>8323</v>
      </c>
      <c r="S1618" s="10">
        <f t="shared" si="264"/>
        <v>41194.715520833335</v>
      </c>
      <c r="T1618" s="10">
        <f t="shared" si="26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266"/>
        <v>1.4585714285714286</v>
      </c>
      <c r="P1619" s="8">
        <f t="shared" si="267"/>
        <v>64.620253164556956</v>
      </c>
      <c r="Q1619" t="s">
        <v>8322</v>
      </c>
      <c r="R1619" t="s">
        <v>8323</v>
      </c>
      <c r="S1619" s="10">
        <f t="shared" si="264"/>
        <v>41546.664212962962</v>
      </c>
      <c r="T1619" s="10">
        <f t="shared" si="26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266"/>
        <v>1.0506666666666666</v>
      </c>
      <c r="P1620" s="8">
        <f t="shared" si="267"/>
        <v>58.370370370370374</v>
      </c>
      <c r="Q1620" t="s">
        <v>8322</v>
      </c>
      <c r="R1620" t="s">
        <v>8323</v>
      </c>
      <c r="S1620" s="10">
        <f t="shared" si="264"/>
        <v>41301.654340277775</v>
      </c>
      <c r="T1620" s="10">
        <f t="shared" si="26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266"/>
        <v>1.3333333333333333</v>
      </c>
      <c r="P1621" s="8">
        <f t="shared" si="267"/>
        <v>86.956521739130437</v>
      </c>
      <c r="Q1621" t="s">
        <v>8322</v>
      </c>
      <c r="R1621" t="s">
        <v>8323</v>
      </c>
      <c r="S1621" s="10">
        <f t="shared" si="264"/>
        <v>41876.18618055556</v>
      </c>
      <c r="T1621" s="10">
        <f t="shared" si="26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266"/>
        <v>1.1299999999999999</v>
      </c>
      <c r="P1622" s="8">
        <f t="shared" si="267"/>
        <v>66.470588235294116</v>
      </c>
      <c r="Q1622" t="s">
        <v>8322</v>
      </c>
      <c r="R1622" t="s">
        <v>8323</v>
      </c>
      <c r="S1622" s="10">
        <f t="shared" si="264"/>
        <v>41321.339583333334</v>
      </c>
      <c r="T1622" s="10">
        <f t="shared" si="26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266"/>
        <v>1.212</v>
      </c>
      <c r="P1623" s="8">
        <f t="shared" si="267"/>
        <v>163.78378378378378</v>
      </c>
      <c r="Q1623" t="s">
        <v>8322</v>
      </c>
      <c r="R1623" t="s">
        <v>8323</v>
      </c>
      <c r="S1623" s="10">
        <f t="shared" si="264"/>
        <v>41003.60665509259</v>
      </c>
      <c r="T1623" s="10">
        <f t="shared" si="26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266"/>
        <v>1.0172463768115942</v>
      </c>
      <c r="P1624" s="8">
        <f t="shared" si="267"/>
        <v>107.98461538461538</v>
      </c>
      <c r="Q1624" t="s">
        <v>8322</v>
      </c>
      <c r="R1624" t="s">
        <v>8323</v>
      </c>
      <c r="S1624" s="10">
        <f t="shared" si="264"/>
        <v>41950.29483796296</v>
      </c>
      <c r="T1624" s="10">
        <f t="shared" si="26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266"/>
        <v>1.0106666666666666</v>
      </c>
      <c r="P1625" s="8">
        <f t="shared" si="267"/>
        <v>42.111111111111114</v>
      </c>
      <c r="Q1625" t="s">
        <v>8322</v>
      </c>
      <c r="R1625" t="s">
        <v>8323</v>
      </c>
      <c r="S1625" s="10">
        <f t="shared" si="264"/>
        <v>41453.688530092593</v>
      </c>
      <c r="T1625" s="10">
        <f t="shared" si="26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266"/>
        <v>1.18</v>
      </c>
      <c r="P1626" s="8">
        <f t="shared" si="267"/>
        <v>47.2</v>
      </c>
      <c r="Q1626" t="s">
        <v>8322</v>
      </c>
      <c r="R1626" t="s">
        <v>8323</v>
      </c>
      <c r="S1626" s="10">
        <f t="shared" si="264"/>
        <v>41243.367303240739</v>
      </c>
      <c r="T1626" s="10">
        <f t="shared" si="26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266"/>
        <v>1.5533333333333332</v>
      </c>
      <c r="P1627" s="8">
        <f t="shared" si="267"/>
        <v>112.01923076923077</v>
      </c>
      <c r="Q1627" t="s">
        <v>8322</v>
      </c>
      <c r="R1627" t="s">
        <v>8323</v>
      </c>
      <c r="S1627" s="10">
        <f t="shared" si="264"/>
        <v>41135.699687500004</v>
      </c>
      <c r="T1627" s="10">
        <f t="shared" si="26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266"/>
        <v>1.0118750000000001</v>
      </c>
      <c r="P1628" s="8">
        <f t="shared" si="267"/>
        <v>74.953703703703709</v>
      </c>
      <c r="Q1628" t="s">
        <v>8322</v>
      </c>
      <c r="R1628" t="s">
        <v>8323</v>
      </c>
      <c r="S1628" s="10">
        <f t="shared" si="264"/>
        <v>41579.847997685189</v>
      </c>
      <c r="T1628" s="10">
        <f t="shared" si="26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266"/>
        <v>1.17</v>
      </c>
      <c r="P1629" s="8">
        <f t="shared" si="267"/>
        <v>61.578947368421055</v>
      </c>
      <c r="Q1629" t="s">
        <v>8322</v>
      </c>
      <c r="R1629" t="s">
        <v>8323</v>
      </c>
      <c r="S1629" s="10">
        <f t="shared" si="264"/>
        <v>41205.707048611112</v>
      </c>
      <c r="T1629" s="10">
        <f t="shared" si="26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266"/>
        <v>1.00925</v>
      </c>
      <c r="P1630" s="8">
        <f t="shared" si="267"/>
        <v>45.875</v>
      </c>
      <c r="Q1630" t="s">
        <v>8322</v>
      </c>
      <c r="R1630" t="s">
        <v>8323</v>
      </c>
      <c r="S1630" s="10">
        <f t="shared" si="264"/>
        <v>41774.737060185187</v>
      </c>
      <c r="T1630" s="10">
        <f t="shared" si="26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266"/>
        <v>1.0366666666666666</v>
      </c>
      <c r="P1631" s="8">
        <f t="shared" si="267"/>
        <v>75.853658536585371</v>
      </c>
      <c r="Q1631" t="s">
        <v>8322</v>
      </c>
      <c r="R1631" t="s">
        <v>8323</v>
      </c>
      <c r="S1631" s="10">
        <f t="shared" si="264"/>
        <v>41645.867280092592</v>
      </c>
      <c r="T1631" s="10">
        <f t="shared" si="26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266"/>
        <v>2.6524999999999999</v>
      </c>
      <c r="P1632" s="8">
        <f t="shared" si="267"/>
        <v>84.206349206349202</v>
      </c>
      <c r="Q1632" t="s">
        <v>8322</v>
      </c>
      <c r="R1632" t="s">
        <v>8323</v>
      </c>
      <c r="S1632" s="10">
        <f t="shared" si="264"/>
        <v>40939.837673611109</v>
      </c>
      <c r="T1632" s="10">
        <f t="shared" si="26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266"/>
        <v>1.5590999999999999</v>
      </c>
      <c r="P1633" s="8">
        <f t="shared" si="267"/>
        <v>117.22556390977444</v>
      </c>
      <c r="Q1633" t="s">
        <v>8322</v>
      </c>
      <c r="R1633" t="s">
        <v>8323</v>
      </c>
      <c r="S1633" s="10">
        <f t="shared" si="264"/>
        <v>41164.859502314815</v>
      </c>
      <c r="T1633" s="10">
        <f t="shared" si="26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266"/>
        <v>1.0162500000000001</v>
      </c>
      <c r="P1634" s="8">
        <f t="shared" si="267"/>
        <v>86.489361702127653</v>
      </c>
      <c r="Q1634" t="s">
        <v>8322</v>
      </c>
      <c r="R1634" t="s">
        <v>8323</v>
      </c>
      <c r="S1634" s="10">
        <f t="shared" si="264"/>
        <v>40750.340902777774</v>
      </c>
      <c r="T1634" s="10">
        <f t="shared" si="26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266"/>
        <v>1</v>
      </c>
      <c r="P1635" s="8">
        <f t="shared" si="267"/>
        <v>172.41379310344828</v>
      </c>
      <c r="Q1635" t="s">
        <v>8322</v>
      </c>
      <c r="R1635" t="s">
        <v>8323</v>
      </c>
      <c r="S1635" s="10">
        <f t="shared" si="264"/>
        <v>40896.883750000001</v>
      </c>
      <c r="T1635" s="10">
        <f t="shared" si="26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266"/>
        <v>1.0049999999999999</v>
      </c>
      <c r="P1636" s="8">
        <f t="shared" si="267"/>
        <v>62.8125</v>
      </c>
      <c r="Q1636" t="s">
        <v>8322</v>
      </c>
      <c r="R1636" t="s">
        <v>8323</v>
      </c>
      <c r="S1636" s="10">
        <f t="shared" si="264"/>
        <v>40658.189826388887</v>
      </c>
      <c r="T1636" s="10">
        <f t="shared" si="26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266"/>
        <v>1.2529999999999999</v>
      </c>
      <c r="P1637" s="8">
        <f t="shared" si="267"/>
        <v>67.729729729729726</v>
      </c>
      <c r="Q1637" t="s">
        <v>8322</v>
      </c>
      <c r="R1637" t="s">
        <v>8323</v>
      </c>
      <c r="S1637" s="10">
        <f t="shared" si="264"/>
        <v>42502.868761574078</v>
      </c>
      <c r="T1637" s="10">
        <f t="shared" si="26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266"/>
        <v>1.0355555555555556</v>
      </c>
      <c r="P1638" s="8">
        <f t="shared" si="267"/>
        <v>53.5632183908046</v>
      </c>
      <c r="Q1638" t="s">
        <v>8322</v>
      </c>
      <c r="R1638" t="s">
        <v>8323</v>
      </c>
      <c r="S1638" s="10">
        <f t="shared" si="264"/>
        <v>40663.08666666667</v>
      </c>
      <c r="T1638" s="10">
        <f t="shared" si="26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266"/>
        <v>1.038</v>
      </c>
      <c r="P1639" s="8">
        <f t="shared" si="267"/>
        <v>34.6</v>
      </c>
      <c r="Q1639" t="s">
        <v>8322</v>
      </c>
      <c r="R1639" t="s">
        <v>8323</v>
      </c>
      <c r="S1639" s="10">
        <f t="shared" si="264"/>
        <v>40122.751620370371</v>
      </c>
      <c r="T1639" s="10">
        <f t="shared" si="26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266"/>
        <v>1.05</v>
      </c>
      <c r="P1640" s="8">
        <f t="shared" si="267"/>
        <v>38.888888888888886</v>
      </c>
      <c r="Q1640" t="s">
        <v>8322</v>
      </c>
      <c r="R1640" t="s">
        <v>8323</v>
      </c>
      <c r="S1640" s="10">
        <f t="shared" si="264"/>
        <v>41288.68712962963</v>
      </c>
      <c r="T1640" s="10">
        <f t="shared" si="26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266"/>
        <v>1</v>
      </c>
      <c r="P1641" s="8">
        <f t="shared" si="267"/>
        <v>94.736842105263165</v>
      </c>
      <c r="Q1641" t="s">
        <v>8322</v>
      </c>
      <c r="R1641" t="s">
        <v>8323</v>
      </c>
      <c r="S1641" s="10">
        <f t="shared" si="264"/>
        <v>40941.652372685188</v>
      </c>
      <c r="T1641" s="10">
        <f t="shared" si="26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266"/>
        <v>1.6986000000000001</v>
      </c>
      <c r="P1642" s="8">
        <f t="shared" si="267"/>
        <v>39.967058823529413</v>
      </c>
      <c r="Q1642" t="s">
        <v>8322</v>
      </c>
      <c r="R1642" t="s">
        <v>8323</v>
      </c>
      <c r="S1642" s="10">
        <f t="shared" si="264"/>
        <v>40379.23096064815</v>
      </c>
      <c r="T1642" s="10">
        <f t="shared" si="26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266"/>
        <v>1.014</v>
      </c>
      <c r="P1643" s="8">
        <f t="shared" si="267"/>
        <v>97.5</v>
      </c>
      <c r="Q1643" t="s">
        <v>8322</v>
      </c>
      <c r="R1643" t="s">
        <v>8343</v>
      </c>
      <c r="S1643" s="10">
        <f t="shared" si="264"/>
        <v>41962.596574074079</v>
      </c>
      <c r="T1643" s="10">
        <f t="shared" si="26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266"/>
        <v>1</v>
      </c>
      <c r="P1644" s="8">
        <f t="shared" si="267"/>
        <v>42.857142857142854</v>
      </c>
      <c r="Q1644" t="s">
        <v>8322</v>
      </c>
      <c r="R1644" t="s">
        <v>8343</v>
      </c>
      <c r="S1644" s="10">
        <f t="shared" si="264"/>
        <v>40688.024618055555</v>
      </c>
      <c r="T1644" s="10">
        <f t="shared" si="26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266"/>
        <v>1.2470000000000001</v>
      </c>
      <c r="P1645" s="8">
        <f t="shared" si="267"/>
        <v>168.51351351351352</v>
      </c>
      <c r="Q1645" t="s">
        <v>8322</v>
      </c>
      <c r="R1645" t="s">
        <v>8343</v>
      </c>
      <c r="S1645" s="10">
        <f t="shared" si="264"/>
        <v>41146.824212962965</v>
      </c>
      <c r="T1645" s="10">
        <f t="shared" si="26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266"/>
        <v>1.095</v>
      </c>
      <c r="P1646" s="8">
        <f t="shared" si="267"/>
        <v>85.546875</v>
      </c>
      <c r="Q1646" t="s">
        <v>8322</v>
      </c>
      <c r="R1646" t="s">
        <v>8343</v>
      </c>
      <c r="S1646" s="10">
        <f t="shared" si="264"/>
        <v>41175.05972222222</v>
      </c>
      <c r="T1646" s="10">
        <f t="shared" si="26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266"/>
        <v>1.1080000000000001</v>
      </c>
      <c r="P1647" s="8">
        <f t="shared" si="267"/>
        <v>554</v>
      </c>
      <c r="Q1647" t="s">
        <v>8322</v>
      </c>
      <c r="R1647" t="s">
        <v>8343</v>
      </c>
      <c r="S1647" s="10">
        <f t="shared" si="264"/>
        <v>41521.617361111108</v>
      </c>
      <c r="T1647" s="10">
        <f t="shared" si="26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266"/>
        <v>1.1020000000000001</v>
      </c>
      <c r="P1648" s="8">
        <f t="shared" si="267"/>
        <v>26.554216867469879</v>
      </c>
      <c r="Q1648" t="s">
        <v>8322</v>
      </c>
      <c r="R1648" t="s">
        <v>8343</v>
      </c>
      <c r="S1648" s="10">
        <f t="shared" si="264"/>
        <v>41833.450266203705</v>
      </c>
      <c r="T1648" s="10">
        <f t="shared" si="26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266"/>
        <v>1.0471999999999999</v>
      </c>
      <c r="P1649" s="8">
        <f t="shared" si="267"/>
        <v>113.82608695652173</v>
      </c>
      <c r="Q1649" t="s">
        <v>8322</v>
      </c>
      <c r="R1649" t="s">
        <v>8343</v>
      </c>
      <c r="S1649" s="10">
        <f t="shared" si="264"/>
        <v>41039.409456018519</v>
      </c>
      <c r="T1649" s="10">
        <f t="shared" si="26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266"/>
        <v>1.2526086956521738</v>
      </c>
      <c r="P1650" s="8">
        <f t="shared" si="267"/>
        <v>32.011111111111113</v>
      </c>
      <c r="Q1650" t="s">
        <v>8322</v>
      </c>
      <c r="R1650" t="s">
        <v>8343</v>
      </c>
      <c r="S1650" s="10">
        <f t="shared" si="264"/>
        <v>40592.704652777778</v>
      </c>
      <c r="T1650" s="10">
        <f t="shared" si="26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266"/>
        <v>1.0058763157894737</v>
      </c>
      <c r="P1651" s="8">
        <f t="shared" si="267"/>
        <v>47.189259259259259</v>
      </c>
      <c r="Q1651" t="s">
        <v>8322</v>
      </c>
      <c r="R1651" t="s">
        <v>8343</v>
      </c>
      <c r="S1651" s="10">
        <f t="shared" si="264"/>
        <v>41737.684664351851</v>
      </c>
      <c r="T1651" s="10">
        <f t="shared" si="26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266"/>
        <v>1.4155</v>
      </c>
      <c r="P1652" s="8">
        <f t="shared" si="267"/>
        <v>88.46875</v>
      </c>
      <c r="Q1652" t="s">
        <v>8322</v>
      </c>
      <c r="R1652" t="s">
        <v>8343</v>
      </c>
      <c r="S1652" s="10">
        <f t="shared" si="264"/>
        <v>41526.435613425929</v>
      </c>
      <c r="T1652" s="10">
        <f t="shared" si="26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266"/>
        <v>1.0075000000000001</v>
      </c>
      <c r="P1653" s="8">
        <f t="shared" si="267"/>
        <v>100.75</v>
      </c>
      <c r="Q1653" t="s">
        <v>8322</v>
      </c>
      <c r="R1653" t="s">
        <v>8343</v>
      </c>
      <c r="S1653" s="10">
        <f t="shared" si="264"/>
        <v>40625.900694444441</v>
      </c>
      <c r="T1653" s="10">
        <f t="shared" si="26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266"/>
        <v>1.0066666666666666</v>
      </c>
      <c r="P1654" s="8">
        <f t="shared" si="267"/>
        <v>64.714285714285708</v>
      </c>
      <c r="Q1654" t="s">
        <v>8322</v>
      </c>
      <c r="R1654" t="s">
        <v>8343</v>
      </c>
      <c r="S1654" s="10">
        <f t="shared" si="264"/>
        <v>41572.492974537039</v>
      </c>
      <c r="T1654" s="10">
        <f t="shared" si="26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266"/>
        <v>1.7423040000000001</v>
      </c>
      <c r="P1655" s="8">
        <f t="shared" si="267"/>
        <v>51.854285714285716</v>
      </c>
      <c r="Q1655" t="s">
        <v>8322</v>
      </c>
      <c r="R1655" t="s">
        <v>8343</v>
      </c>
      <c r="S1655" s="10">
        <f t="shared" si="264"/>
        <v>40626.834444444445</v>
      </c>
      <c r="T1655" s="10">
        <f t="shared" si="26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266"/>
        <v>1.199090909090909</v>
      </c>
      <c r="P1656" s="8">
        <f t="shared" si="267"/>
        <v>38.794117647058826</v>
      </c>
      <c r="Q1656" t="s">
        <v>8322</v>
      </c>
      <c r="R1656" t="s">
        <v>8343</v>
      </c>
      <c r="S1656" s="10">
        <f t="shared" si="264"/>
        <v>40987.890740740739</v>
      </c>
      <c r="T1656" s="10">
        <f t="shared" si="26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266"/>
        <v>1.4286666666666668</v>
      </c>
      <c r="P1657" s="8">
        <f t="shared" si="267"/>
        <v>44.645833333333336</v>
      </c>
      <c r="Q1657" t="s">
        <v>8322</v>
      </c>
      <c r="R1657" t="s">
        <v>8343</v>
      </c>
      <c r="S1657" s="10">
        <f t="shared" si="264"/>
        <v>40974.791898148149</v>
      </c>
      <c r="T1657" s="10">
        <f t="shared" si="26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266"/>
        <v>1.0033493333333334</v>
      </c>
      <c r="P1658" s="8">
        <f t="shared" si="267"/>
        <v>156.77333333333334</v>
      </c>
      <c r="Q1658" t="s">
        <v>8322</v>
      </c>
      <c r="R1658" t="s">
        <v>8343</v>
      </c>
      <c r="S1658" s="10">
        <f t="shared" si="264"/>
        <v>41226.928842592592</v>
      </c>
      <c r="T1658" s="10">
        <f t="shared" si="26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266"/>
        <v>1.0493380000000001</v>
      </c>
      <c r="P1659" s="8">
        <f t="shared" si="267"/>
        <v>118.70339366515837</v>
      </c>
      <c r="Q1659" t="s">
        <v>8322</v>
      </c>
      <c r="R1659" t="s">
        <v>8343</v>
      </c>
      <c r="S1659" s="10">
        <f t="shared" si="264"/>
        <v>41023.782037037039</v>
      </c>
      <c r="T1659" s="10">
        <f t="shared" si="26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266"/>
        <v>1.3223333333333334</v>
      </c>
      <c r="P1660" s="8">
        <f t="shared" si="267"/>
        <v>74.149532710280369</v>
      </c>
      <c r="Q1660" t="s">
        <v>8322</v>
      </c>
      <c r="R1660" t="s">
        <v>8343</v>
      </c>
      <c r="S1660" s="10">
        <f t="shared" si="264"/>
        <v>41223.22184027778</v>
      </c>
      <c r="T1660" s="10">
        <f t="shared" si="26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266"/>
        <v>1.1279999999999999</v>
      </c>
      <c r="P1661" s="8">
        <f t="shared" si="267"/>
        <v>12.533333333333333</v>
      </c>
      <c r="Q1661" t="s">
        <v>8322</v>
      </c>
      <c r="R1661" t="s">
        <v>8343</v>
      </c>
      <c r="S1661" s="10">
        <f t="shared" si="264"/>
        <v>41596.913437499999</v>
      </c>
      <c r="T1661" s="10">
        <f t="shared" si="26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266"/>
        <v>12.5375</v>
      </c>
      <c r="P1662" s="8">
        <f t="shared" si="267"/>
        <v>27.861111111111111</v>
      </c>
      <c r="Q1662" t="s">
        <v>8322</v>
      </c>
      <c r="R1662" t="s">
        <v>8343</v>
      </c>
      <c r="S1662" s="10">
        <f t="shared" si="264"/>
        <v>42459.693865740745</v>
      </c>
      <c r="T1662" s="10">
        <f t="shared" si="26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266"/>
        <v>1.0250632911392406</v>
      </c>
      <c r="P1663" s="8">
        <f t="shared" si="267"/>
        <v>80.178217821782184</v>
      </c>
      <c r="Q1663" t="s">
        <v>8322</v>
      </c>
      <c r="R1663" t="s">
        <v>8343</v>
      </c>
      <c r="S1663" s="10">
        <f t="shared" si="264"/>
        <v>42343.998043981483</v>
      </c>
      <c r="T1663" s="10">
        <f t="shared" si="26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266"/>
        <v>1.026375</v>
      </c>
      <c r="P1664" s="8">
        <f t="shared" si="267"/>
        <v>132.43548387096774</v>
      </c>
      <c r="Q1664" t="s">
        <v>8322</v>
      </c>
      <c r="R1664" t="s">
        <v>8343</v>
      </c>
      <c r="S1664" s="10">
        <f t="shared" si="264"/>
        <v>40848.198333333334</v>
      </c>
      <c r="T1664" s="10">
        <f t="shared" si="26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266"/>
        <v>1.08</v>
      </c>
      <c r="P1665" s="8">
        <f t="shared" si="267"/>
        <v>33.75</v>
      </c>
      <c r="Q1665" t="s">
        <v>8322</v>
      </c>
      <c r="R1665" t="s">
        <v>8343</v>
      </c>
      <c r="S1665" s="10">
        <f t="shared" si="264"/>
        <v>42006.02207175926</v>
      </c>
      <c r="T1665" s="10">
        <f t="shared" si="26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266"/>
        <v>1.2240879999999998</v>
      </c>
      <c r="P1666" s="8">
        <f t="shared" si="267"/>
        <v>34.384494382022467</v>
      </c>
      <c r="Q1666" t="s">
        <v>8322</v>
      </c>
      <c r="R1666" t="s">
        <v>8343</v>
      </c>
      <c r="S1666" s="10">
        <f t="shared" ref="S1666:S1683" si="268">(((J1666/60)/60)/24)+DATE(1970,1,1)</f>
        <v>40939.761782407404</v>
      </c>
      <c r="T1666" s="10">
        <f t="shared" ref="T1666:T1683" si="269">(((I1666/60)/60)/24)+DATE(1970,1,1)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266"/>
        <v>1.1945714285714286</v>
      </c>
      <c r="P1667" s="8">
        <f t="shared" si="267"/>
        <v>44.956989247311824</v>
      </c>
      <c r="Q1667" t="s">
        <v>8322</v>
      </c>
      <c r="R1667" t="s">
        <v>8343</v>
      </c>
      <c r="S1667" s="10">
        <f t="shared" si="268"/>
        <v>40564.649456018517</v>
      </c>
      <c r="T1667" s="10">
        <f t="shared" si="269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ref="O1668:O1731" si="270">E1668/D1668</f>
        <v>1.6088</v>
      </c>
      <c r="P1668" s="8">
        <f t="shared" ref="P1668:P1731" si="271">E1668/L1668</f>
        <v>41.04081632653061</v>
      </c>
      <c r="Q1668" t="s">
        <v>8322</v>
      </c>
      <c r="R1668" t="s">
        <v>8343</v>
      </c>
      <c r="S1668" s="10">
        <f t="shared" si="268"/>
        <v>41331.253159722226</v>
      </c>
      <c r="T1668" s="10">
        <f t="shared" si="269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270"/>
        <v>1.2685294117647059</v>
      </c>
      <c r="P1669" s="8">
        <f t="shared" si="271"/>
        <v>52.597560975609753</v>
      </c>
      <c r="Q1669" t="s">
        <v>8322</v>
      </c>
      <c r="R1669" t="s">
        <v>8343</v>
      </c>
      <c r="S1669" s="10">
        <f t="shared" si="268"/>
        <v>41682.0705787037</v>
      </c>
      <c r="T1669" s="10">
        <f t="shared" si="269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270"/>
        <v>1.026375</v>
      </c>
      <c r="P1670" s="8">
        <f t="shared" si="271"/>
        <v>70.784482758620683</v>
      </c>
      <c r="Q1670" t="s">
        <v>8322</v>
      </c>
      <c r="R1670" t="s">
        <v>8343</v>
      </c>
      <c r="S1670" s="10">
        <f t="shared" si="268"/>
        <v>40845.14975694444</v>
      </c>
      <c r="T1670" s="10">
        <f t="shared" si="269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270"/>
        <v>1.3975</v>
      </c>
      <c r="P1671" s="8">
        <f t="shared" si="271"/>
        <v>53.75</v>
      </c>
      <c r="Q1671" t="s">
        <v>8322</v>
      </c>
      <c r="R1671" t="s">
        <v>8343</v>
      </c>
      <c r="S1671" s="10">
        <f t="shared" si="268"/>
        <v>42461.885138888887</v>
      </c>
      <c r="T1671" s="10">
        <f t="shared" si="269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270"/>
        <v>1.026</v>
      </c>
      <c r="P1672" s="8">
        <f t="shared" si="271"/>
        <v>44.608695652173914</v>
      </c>
      <c r="Q1672" t="s">
        <v>8322</v>
      </c>
      <c r="R1672" t="s">
        <v>8343</v>
      </c>
      <c r="S1672" s="10">
        <f t="shared" si="268"/>
        <v>40313.930543981485</v>
      </c>
      <c r="T1672" s="10">
        <f t="shared" si="269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270"/>
        <v>1.0067349999999999</v>
      </c>
      <c r="P1673" s="8">
        <f t="shared" si="271"/>
        <v>26.148961038961041</v>
      </c>
      <c r="Q1673" t="s">
        <v>8322</v>
      </c>
      <c r="R1673" t="s">
        <v>8343</v>
      </c>
      <c r="S1673" s="10">
        <f t="shared" si="268"/>
        <v>42553.54414351852</v>
      </c>
      <c r="T1673" s="10">
        <f t="shared" si="269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270"/>
        <v>1.1294117647058823</v>
      </c>
      <c r="P1674" s="8">
        <f t="shared" si="271"/>
        <v>39.183673469387756</v>
      </c>
      <c r="Q1674" t="s">
        <v>8322</v>
      </c>
      <c r="R1674" t="s">
        <v>8343</v>
      </c>
      <c r="S1674" s="10">
        <f t="shared" si="268"/>
        <v>41034.656597222223</v>
      </c>
      <c r="T1674" s="10">
        <f t="shared" si="269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270"/>
        <v>1.2809523809523808</v>
      </c>
      <c r="P1675" s="8">
        <f t="shared" si="271"/>
        <v>45.593220338983052</v>
      </c>
      <c r="Q1675" t="s">
        <v>8322</v>
      </c>
      <c r="R1675" t="s">
        <v>8343</v>
      </c>
      <c r="S1675" s="10">
        <f t="shared" si="268"/>
        <v>42039.878379629634</v>
      </c>
      <c r="T1675" s="10">
        <f t="shared" si="269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270"/>
        <v>2.0169999999999999</v>
      </c>
      <c r="P1676" s="8">
        <f t="shared" si="271"/>
        <v>89.247787610619469</v>
      </c>
      <c r="Q1676" t="s">
        <v>8322</v>
      </c>
      <c r="R1676" t="s">
        <v>8343</v>
      </c>
      <c r="S1676" s="10">
        <f t="shared" si="268"/>
        <v>42569.605393518519</v>
      </c>
      <c r="T1676" s="10">
        <f t="shared" si="269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270"/>
        <v>1.37416</v>
      </c>
      <c r="P1677" s="8">
        <f t="shared" si="271"/>
        <v>40.416470588235299</v>
      </c>
      <c r="Q1677" t="s">
        <v>8322</v>
      </c>
      <c r="R1677" t="s">
        <v>8343</v>
      </c>
      <c r="S1677" s="10">
        <f t="shared" si="268"/>
        <v>40802.733101851853</v>
      </c>
      <c r="T1677" s="10">
        <f t="shared" si="269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270"/>
        <v>1.1533333333333333</v>
      </c>
      <c r="P1678" s="8">
        <f t="shared" si="271"/>
        <v>82.38095238095238</v>
      </c>
      <c r="Q1678" t="s">
        <v>8322</v>
      </c>
      <c r="R1678" t="s">
        <v>8343</v>
      </c>
      <c r="S1678" s="10">
        <f t="shared" si="268"/>
        <v>40973.72623842593</v>
      </c>
      <c r="T1678" s="10">
        <f t="shared" si="269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270"/>
        <v>1.1166666666666667</v>
      </c>
      <c r="P1679" s="8">
        <f t="shared" si="271"/>
        <v>159.52380952380952</v>
      </c>
      <c r="Q1679" t="s">
        <v>8322</v>
      </c>
      <c r="R1679" t="s">
        <v>8343</v>
      </c>
      <c r="S1679" s="10">
        <f t="shared" si="268"/>
        <v>42416.407129629632</v>
      </c>
      <c r="T1679" s="10">
        <f t="shared" si="269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270"/>
        <v>1.1839999999999999</v>
      </c>
      <c r="P1680" s="8">
        <f t="shared" si="271"/>
        <v>36.244897959183675</v>
      </c>
      <c r="Q1680" t="s">
        <v>8322</v>
      </c>
      <c r="R1680" t="s">
        <v>8343</v>
      </c>
      <c r="S1680" s="10">
        <f t="shared" si="268"/>
        <v>41662.854988425926</v>
      </c>
      <c r="T1680" s="10">
        <f t="shared" si="269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270"/>
        <v>1.75</v>
      </c>
      <c r="P1681" s="8">
        <f t="shared" si="271"/>
        <v>62.5</v>
      </c>
      <c r="Q1681" t="s">
        <v>8322</v>
      </c>
      <c r="R1681" t="s">
        <v>8343</v>
      </c>
      <c r="S1681" s="10">
        <f t="shared" si="268"/>
        <v>40723.068807870368</v>
      </c>
      <c r="T1681" s="10">
        <f t="shared" si="269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270"/>
        <v>1.175</v>
      </c>
      <c r="P1682" s="8">
        <f t="shared" si="271"/>
        <v>47</v>
      </c>
      <c r="Q1682" t="s">
        <v>8322</v>
      </c>
      <c r="R1682" t="s">
        <v>8343</v>
      </c>
      <c r="S1682" s="10">
        <f t="shared" si="268"/>
        <v>41802.757719907408</v>
      </c>
      <c r="T1682" s="10">
        <f t="shared" si="269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270"/>
        <v>1.0142212307692309</v>
      </c>
      <c r="P1683" s="8">
        <f t="shared" si="271"/>
        <v>74.575090497737563</v>
      </c>
      <c r="Q1683" t="s">
        <v>8322</v>
      </c>
      <c r="R1683" t="s">
        <v>8344</v>
      </c>
      <c r="S1683" s="10">
        <f t="shared" si="268"/>
        <v>42774.121342592596</v>
      </c>
      <c r="T1683" s="10">
        <f t="shared" si="269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270"/>
        <v>0</v>
      </c>
      <c r="P1684" s="8" t="e">
        <f t="shared" si="271"/>
        <v>#DIV/0!</v>
      </c>
      <c r="Q1684" t="s">
        <v>8322</v>
      </c>
      <c r="R1684" t="s">
        <v>8344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270"/>
        <v>0.21714285714285714</v>
      </c>
      <c r="P1685" s="8">
        <f t="shared" si="271"/>
        <v>76</v>
      </c>
      <c r="Q1685" t="s">
        <v>8322</v>
      </c>
      <c r="R1685" t="s">
        <v>8344</v>
      </c>
      <c r="S1685" s="10">
        <f t="shared" ref="S1685:S1697" si="272">(((J1685/60)/60)/24)+DATE(1970,1,1)</f>
        <v>42808.781689814816</v>
      </c>
      <c r="T1685" s="10">
        <f t="shared" ref="T1685:T1697" si="273">(((I1685/60)/60)/24)+DATE(1970,1,1)</f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270"/>
        <v>1.0912500000000001</v>
      </c>
      <c r="P1686" s="8">
        <f t="shared" si="271"/>
        <v>86.43564356435644</v>
      </c>
      <c r="Q1686" t="s">
        <v>8322</v>
      </c>
      <c r="R1686" t="s">
        <v>8344</v>
      </c>
      <c r="S1686" s="10">
        <f t="shared" si="272"/>
        <v>42783.815289351856</v>
      </c>
      <c r="T1686" s="10">
        <f t="shared" si="273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270"/>
        <v>1.0285714285714285</v>
      </c>
      <c r="P1687" s="8">
        <f t="shared" si="271"/>
        <v>24</v>
      </c>
      <c r="Q1687" t="s">
        <v>8322</v>
      </c>
      <c r="R1687" t="s">
        <v>8344</v>
      </c>
      <c r="S1687" s="10">
        <f t="shared" si="272"/>
        <v>42788.2502662037</v>
      </c>
      <c r="T1687" s="10">
        <f t="shared" si="273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270"/>
        <v>3.5999999999999999E-3</v>
      </c>
      <c r="P1688" s="8">
        <f t="shared" si="271"/>
        <v>18</v>
      </c>
      <c r="Q1688" t="s">
        <v>8322</v>
      </c>
      <c r="R1688" t="s">
        <v>8344</v>
      </c>
      <c r="S1688" s="10">
        <f t="shared" si="272"/>
        <v>42792.843969907408</v>
      </c>
      <c r="T1688" s="10">
        <f t="shared" si="273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270"/>
        <v>0.3125</v>
      </c>
      <c r="P1689" s="8">
        <f t="shared" si="271"/>
        <v>80.128205128205124</v>
      </c>
      <c r="Q1689" t="s">
        <v>8322</v>
      </c>
      <c r="R1689" t="s">
        <v>8344</v>
      </c>
      <c r="S1689" s="10">
        <f t="shared" si="272"/>
        <v>42802.046817129631</v>
      </c>
      <c r="T1689" s="10">
        <f t="shared" si="273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270"/>
        <v>0.443</v>
      </c>
      <c r="P1690" s="8">
        <f t="shared" si="271"/>
        <v>253.14285714285714</v>
      </c>
      <c r="Q1690" t="s">
        <v>8322</v>
      </c>
      <c r="R1690" t="s">
        <v>8344</v>
      </c>
      <c r="S1690" s="10">
        <f t="shared" si="272"/>
        <v>42804.534652777773</v>
      </c>
      <c r="T1690" s="10">
        <f t="shared" si="273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270"/>
        <v>1</v>
      </c>
      <c r="P1691" s="8">
        <f t="shared" si="271"/>
        <v>171.42857142857142</v>
      </c>
      <c r="Q1691" t="s">
        <v>8322</v>
      </c>
      <c r="R1691" t="s">
        <v>8344</v>
      </c>
      <c r="S1691" s="10">
        <f t="shared" si="272"/>
        <v>42780.942476851851</v>
      </c>
      <c r="T1691" s="10">
        <f t="shared" si="273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270"/>
        <v>0.254</v>
      </c>
      <c r="P1692" s="8">
        <f t="shared" si="271"/>
        <v>57.727272727272727</v>
      </c>
      <c r="Q1692" t="s">
        <v>8322</v>
      </c>
      <c r="R1692" t="s">
        <v>8344</v>
      </c>
      <c r="S1692" s="10">
        <f t="shared" si="272"/>
        <v>42801.43104166667</v>
      </c>
      <c r="T1692" s="10">
        <f t="shared" si="273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270"/>
        <v>0.33473333333333333</v>
      </c>
      <c r="P1693" s="8">
        <f t="shared" si="271"/>
        <v>264.26315789473682</v>
      </c>
      <c r="Q1693" t="s">
        <v>8322</v>
      </c>
      <c r="R1693" t="s">
        <v>8344</v>
      </c>
      <c r="S1693" s="10">
        <f t="shared" si="272"/>
        <v>42795.701481481476</v>
      </c>
      <c r="T1693" s="10">
        <f t="shared" si="273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270"/>
        <v>0.47799999999999998</v>
      </c>
      <c r="P1694" s="8">
        <f t="shared" si="271"/>
        <v>159.33333333333334</v>
      </c>
      <c r="Q1694" t="s">
        <v>8322</v>
      </c>
      <c r="R1694" t="s">
        <v>8344</v>
      </c>
      <c r="S1694" s="10">
        <f t="shared" si="272"/>
        <v>42788.151238425926</v>
      </c>
      <c r="T1694" s="10">
        <f t="shared" si="273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270"/>
        <v>9.3333333333333338E-2</v>
      </c>
      <c r="P1695" s="8">
        <f t="shared" si="271"/>
        <v>35</v>
      </c>
      <c r="Q1695" t="s">
        <v>8322</v>
      </c>
      <c r="R1695" t="s">
        <v>8344</v>
      </c>
      <c r="S1695" s="10">
        <f t="shared" si="272"/>
        <v>42803.920277777783</v>
      </c>
      <c r="T1695" s="10">
        <f t="shared" si="273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270"/>
        <v>5.0000000000000001E-4</v>
      </c>
      <c r="P1696" s="8">
        <f t="shared" si="271"/>
        <v>5</v>
      </c>
      <c r="Q1696" t="s">
        <v>8322</v>
      </c>
      <c r="R1696" t="s">
        <v>8344</v>
      </c>
      <c r="S1696" s="10">
        <f t="shared" si="272"/>
        <v>42791.669837962967</v>
      </c>
      <c r="T1696" s="10">
        <f t="shared" si="273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270"/>
        <v>0.11708333333333333</v>
      </c>
      <c r="P1697" s="8">
        <f t="shared" si="271"/>
        <v>61.086956521739133</v>
      </c>
      <c r="Q1697" t="s">
        <v>8322</v>
      </c>
      <c r="R1697" t="s">
        <v>8344</v>
      </c>
      <c r="S1697" s="10">
        <f t="shared" si="272"/>
        <v>42801.031412037039</v>
      </c>
      <c r="T1697" s="10">
        <f t="shared" si="273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270"/>
        <v>0</v>
      </c>
      <c r="P1698" s="8" t="e">
        <f t="shared" si="271"/>
        <v>#DIV/0!</v>
      </c>
      <c r="Q1698" t="s">
        <v>8322</v>
      </c>
      <c r="R1698" t="s">
        <v>8344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270"/>
        <v>0.20208000000000001</v>
      </c>
      <c r="P1699" s="8">
        <f t="shared" si="271"/>
        <v>114.81818181818181</v>
      </c>
      <c r="Q1699" t="s">
        <v>8322</v>
      </c>
      <c r="R1699" t="s">
        <v>8344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270"/>
        <v>0</v>
      </c>
      <c r="P1700" s="8" t="e">
        <f t="shared" si="271"/>
        <v>#DIV/0!</v>
      </c>
      <c r="Q1700" t="s">
        <v>8322</v>
      </c>
      <c r="R1700" t="s">
        <v>8344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270"/>
        <v>4.2311459353574929E-2</v>
      </c>
      <c r="P1701" s="8">
        <f t="shared" si="271"/>
        <v>54</v>
      </c>
      <c r="Q1701" t="s">
        <v>8322</v>
      </c>
      <c r="R1701" t="s">
        <v>8344</v>
      </c>
      <c r="S1701" s="10">
        <f t="shared" ref="S1701:S1706" si="274">(((J1701/60)/60)/24)+DATE(1970,1,1)</f>
        <v>42806.863946759258</v>
      </c>
      <c r="T1701" s="10">
        <f t="shared" ref="T1701:T1706" si="275">(((I1701/60)/60)/24)+DATE(1970,1,1)</f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270"/>
        <v>0.2606</v>
      </c>
      <c r="P1702" s="8">
        <f t="shared" si="271"/>
        <v>65.974683544303801</v>
      </c>
      <c r="Q1702" t="s">
        <v>8322</v>
      </c>
      <c r="R1702" t="s">
        <v>8344</v>
      </c>
      <c r="S1702" s="10">
        <f t="shared" si="274"/>
        <v>42796.071643518517</v>
      </c>
      <c r="T1702" s="10">
        <f t="shared" si="275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270"/>
        <v>1.9801980198019802E-3</v>
      </c>
      <c r="P1703" s="8">
        <f t="shared" si="271"/>
        <v>5</v>
      </c>
      <c r="Q1703" t="s">
        <v>8322</v>
      </c>
      <c r="R1703" t="s">
        <v>8344</v>
      </c>
      <c r="S1703" s="10">
        <f t="shared" si="274"/>
        <v>41989.664409722223</v>
      </c>
      <c r="T1703" s="10">
        <f t="shared" si="275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270"/>
        <v>6.0606060606060605E-5</v>
      </c>
      <c r="P1704" s="8">
        <f t="shared" si="271"/>
        <v>1</v>
      </c>
      <c r="Q1704" t="s">
        <v>8322</v>
      </c>
      <c r="R1704" t="s">
        <v>8344</v>
      </c>
      <c r="S1704" s="10">
        <f t="shared" si="274"/>
        <v>42063.869791666672</v>
      </c>
      <c r="T1704" s="10">
        <f t="shared" si="275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270"/>
        <v>1.0200000000000001E-2</v>
      </c>
      <c r="P1705" s="8">
        <f t="shared" si="271"/>
        <v>25.5</v>
      </c>
      <c r="Q1705" t="s">
        <v>8322</v>
      </c>
      <c r="R1705" t="s">
        <v>8344</v>
      </c>
      <c r="S1705" s="10">
        <f t="shared" si="274"/>
        <v>42187.281678240746</v>
      </c>
      <c r="T1705" s="10">
        <f t="shared" si="275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270"/>
        <v>0.65100000000000002</v>
      </c>
      <c r="P1706" s="8">
        <f t="shared" si="271"/>
        <v>118.36363636363636</v>
      </c>
      <c r="Q1706" t="s">
        <v>8322</v>
      </c>
      <c r="R1706" t="s">
        <v>8344</v>
      </c>
      <c r="S1706" s="10">
        <f t="shared" si="274"/>
        <v>42021.139733796299</v>
      </c>
      <c r="T1706" s="10">
        <f t="shared" si="275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270"/>
        <v>0</v>
      </c>
      <c r="P1707" s="8" t="e">
        <f t="shared" si="271"/>
        <v>#DIV/0!</v>
      </c>
      <c r="Q1707" t="s">
        <v>8322</v>
      </c>
      <c r="R1707" t="s">
        <v>8344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270"/>
        <v>0</v>
      </c>
      <c r="P1708" s="8" t="e">
        <f t="shared" si="271"/>
        <v>#DIV/0!</v>
      </c>
      <c r="Q1708" t="s">
        <v>8322</v>
      </c>
      <c r="R1708" t="s">
        <v>8344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270"/>
        <v>9.74E-2</v>
      </c>
      <c r="P1709" s="8">
        <f t="shared" si="271"/>
        <v>54.111111111111114</v>
      </c>
      <c r="Q1709" t="s">
        <v>8322</v>
      </c>
      <c r="R1709" t="s">
        <v>8344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270"/>
        <v>0</v>
      </c>
      <c r="P1710" s="8" t="e">
        <f t="shared" si="271"/>
        <v>#DIV/0!</v>
      </c>
      <c r="Q1710" t="s">
        <v>8322</v>
      </c>
      <c r="R1710" t="s">
        <v>8344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270"/>
        <v>4.8571428571428571E-2</v>
      </c>
      <c r="P1711" s="8">
        <f t="shared" si="271"/>
        <v>21.25</v>
      </c>
      <c r="Q1711" t="s">
        <v>8322</v>
      </c>
      <c r="R1711" t="s">
        <v>8344</v>
      </c>
      <c r="S1711" s="10">
        <f t="shared" ref="S1711:S1713" si="276">(((J1711/60)/60)/24)+DATE(1970,1,1)</f>
        <v>41841.56381944444</v>
      </c>
      <c r="T1711" s="10">
        <f t="shared" ref="T1711:T1713" si="277">(((I1711/60)/60)/24)+DATE(1970,1,1)</f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270"/>
        <v>6.7999999999999996E-3</v>
      </c>
      <c r="P1712" s="8">
        <f t="shared" si="271"/>
        <v>34</v>
      </c>
      <c r="Q1712" t="s">
        <v>8322</v>
      </c>
      <c r="R1712" t="s">
        <v>8344</v>
      </c>
      <c r="S1712" s="10">
        <f t="shared" si="276"/>
        <v>42341.59129629629</v>
      </c>
      <c r="T1712" s="10">
        <f t="shared" si="27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270"/>
        <v>0.105</v>
      </c>
      <c r="P1713" s="8">
        <f t="shared" si="271"/>
        <v>525</v>
      </c>
      <c r="Q1713" t="s">
        <v>8322</v>
      </c>
      <c r="R1713" t="s">
        <v>8344</v>
      </c>
      <c r="S1713" s="10">
        <f t="shared" si="276"/>
        <v>41852.646226851852</v>
      </c>
      <c r="T1713" s="10">
        <f t="shared" si="27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270"/>
        <v>0</v>
      </c>
      <c r="P1714" s="8" t="e">
        <f t="shared" si="271"/>
        <v>#DIV/0!</v>
      </c>
      <c r="Q1714" t="s">
        <v>8322</v>
      </c>
      <c r="R1714" t="s">
        <v>8344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270"/>
        <v>1.6666666666666666E-2</v>
      </c>
      <c r="P1715" s="8">
        <f t="shared" si="271"/>
        <v>50</v>
      </c>
      <c r="Q1715" t="s">
        <v>8322</v>
      </c>
      <c r="R1715" t="s">
        <v>8344</v>
      </c>
      <c r="S1715" s="10">
        <f t="shared" ref="S1715:S1722" si="278">(((J1715/60)/60)/24)+DATE(1970,1,1)</f>
        <v>41887.801064814819</v>
      </c>
      <c r="T1715" s="10">
        <f t="shared" ref="T1715:T1722" si="279">(((I1715/60)/60)/24)+DATE(1970,1,1)</f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270"/>
        <v>7.868E-2</v>
      </c>
      <c r="P1716" s="8">
        <f t="shared" si="271"/>
        <v>115.70588235294117</v>
      </c>
      <c r="Q1716" t="s">
        <v>8322</v>
      </c>
      <c r="R1716" t="s">
        <v>8344</v>
      </c>
      <c r="S1716" s="10">
        <f t="shared" si="278"/>
        <v>42095.918530092589</v>
      </c>
      <c r="T1716" s="10">
        <f t="shared" si="279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270"/>
        <v>2.2000000000000001E-3</v>
      </c>
      <c r="P1717" s="8">
        <f t="shared" si="271"/>
        <v>5.5</v>
      </c>
      <c r="Q1717" t="s">
        <v>8322</v>
      </c>
      <c r="R1717" t="s">
        <v>8344</v>
      </c>
      <c r="S1717" s="10">
        <f t="shared" si="278"/>
        <v>42064.217418981483</v>
      </c>
      <c r="T1717" s="10">
        <f t="shared" si="279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270"/>
        <v>7.4999999999999997E-2</v>
      </c>
      <c r="P1718" s="8">
        <f t="shared" si="271"/>
        <v>50</v>
      </c>
      <c r="Q1718" t="s">
        <v>8322</v>
      </c>
      <c r="R1718" t="s">
        <v>8344</v>
      </c>
      <c r="S1718" s="10">
        <f t="shared" si="278"/>
        <v>42673.577534722222</v>
      </c>
      <c r="T1718" s="10">
        <f t="shared" si="279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270"/>
        <v>0.42725880551301687</v>
      </c>
      <c r="P1719" s="8">
        <f t="shared" si="271"/>
        <v>34.024390243902438</v>
      </c>
      <c r="Q1719" t="s">
        <v>8322</v>
      </c>
      <c r="R1719" t="s">
        <v>8344</v>
      </c>
      <c r="S1719" s="10">
        <f t="shared" si="278"/>
        <v>42460.98192129629</v>
      </c>
      <c r="T1719" s="10">
        <f t="shared" si="279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270"/>
        <v>2.142857142857143E-3</v>
      </c>
      <c r="P1720" s="8">
        <f t="shared" si="271"/>
        <v>37.5</v>
      </c>
      <c r="Q1720" t="s">
        <v>8322</v>
      </c>
      <c r="R1720" t="s">
        <v>8344</v>
      </c>
      <c r="S1720" s="10">
        <f t="shared" si="278"/>
        <v>42460.610520833332</v>
      </c>
      <c r="T1720" s="10">
        <f t="shared" si="279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270"/>
        <v>8.7500000000000008E-3</v>
      </c>
      <c r="P1721" s="8">
        <f t="shared" si="271"/>
        <v>11.666666666666666</v>
      </c>
      <c r="Q1721" t="s">
        <v>8322</v>
      </c>
      <c r="R1721" t="s">
        <v>8344</v>
      </c>
      <c r="S1721" s="10">
        <f t="shared" si="278"/>
        <v>41869.534618055557</v>
      </c>
      <c r="T1721" s="10">
        <f t="shared" si="279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270"/>
        <v>5.6250000000000001E-2</v>
      </c>
      <c r="P1722" s="8">
        <f t="shared" si="271"/>
        <v>28.125</v>
      </c>
      <c r="Q1722" t="s">
        <v>8322</v>
      </c>
      <c r="R1722" t="s">
        <v>8344</v>
      </c>
      <c r="S1722" s="10">
        <f t="shared" si="278"/>
        <v>41922.783229166671</v>
      </c>
      <c r="T1722" s="10">
        <f t="shared" si="279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270"/>
        <v>0</v>
      </c>
      <c r="P1723" s="8" t="e">
        <f t="shared" si="271"/>
        <v>#DIV/0!</v>
      </c>
      <c r="Q1723" t="s">
        <v>8322</v>
      </c>
      <c r="R1723" t="s">
        <v>8344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270"/>
        <v>3.4722222222222224E-4</v>
      </c>
      <c r="P1724" s="8">
        <f t="shared" si="271"/>
        <v>1</v>
      </c>
      <c r="Q1724" t="s">
        <v>8322</v>
      </c>
      <c r="R1724" t="s">
        <v>8344</v>
      </c>
      <c r="S1724" s="10">
        <f t="shared" ref="S1724:S1730" si="280">(((J1724/60)/60)/24)+DATE(1970,1,1)</f>
        <v>42425.960983796293</v>
      </c>
      <c r="T1724" s="10">
        <f t="shared" ref="T1724:T1730" si="281">(((I1724/60)/60)/24)+DATE(1970,1,1)</f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270"/>
        <v>6.5000000000000002E-2</v>
      </c>
      <c r="P1725" s="8">
        <f t="shared" si="271"/>
        <v>216.66666666666666</v>
      </c>
      <c r="Q1725" t="s">
        <v>8322</v>
      </c>
      <c r="R1725" t="s">
        <v>8344</v>
      </c>
      <c r="S1725" s="10">
        <f t="shared" si="280"/>
        <v>42129.82540509259</v>
      </c>
      <c r="T1725" s="10">
        <f t="shared" si="28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270"/>
        <v>5.8333333333333336E-3</v>
      </c>
      <c r="P1726" s="8">
        <f t="shared" si="271"/>
        <v>8.75</v>
      </c>
      <c r="Q1726" t="s">
        <v>8322</v>
      </c>
      <c r="R1726" t="s">
        <v>8344</v>
      </c>
      <c r="S1726" s="10">
        <f t="shared" si="280"/>
        <v>41912.932430555556</v>
      </c>
      <c r="T1726" s="10">
        <f t="shared" si="28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270"/>
        <v>0.10181818181818182</v>
      </c>
      <c r="P1727" s="8">
        <f t="shared" si="271"/>
        <v>62.222222222222221</v>
      </c>
      <c r="Q1727" t="s">
        <v>8322</v>
      </c>
      <c r="R1727" t="s">
        <v>8344</v>
      </c>
      <c r="S1727" s="10">
        <f t="shared" si="280"/>
        <v>41845.968159722222</v>
      </c>
      <c r="T1727" s="10">
        <f t="shared" si="28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270"/>
        <v>0.33784615384615385</v>
      </c>
      <c r="P1728" s="8">
        <f t="shared" si="271"/>
        <v>137.25</v>
      </c>
      <c r="Q1728" t="s">
        <v>8322</v>
      </c>
      <c r="R1728" t="s">
        <v>8344</v>
      </c>
      <c r="S1728" s="10">
        <f t="shared" si="280"/>
        <v>41788.919722222221</v>
      </c>
      <c r="T1728" s="10">
        <f t="shared" si="28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270"/>
        <v>3.3333333333333332E-4</v>
      </c>
      <c r="P1729" s="8">
        <f t="shared" si="271"/>
        <v>1</v>
      </c>
      <c r="Q1729" t="s">
        <v>8322</v>
      </c>
      <c r="R1729" t="s">
        <v>8344</v>
      </c>
      <c r="S1729" s="10">
        <f t="shared" si="280"/>
        <v>42044.927974537044</v>
      </c>
      <c r="T1729" s="10">
        <f t="shared" si="28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270"/>
        <v>0.68400000000000005</v>
      </c>
      <c r="P1730" s="8">
        <f t="shared" si="271"/>
        <v>122.14285714285714</v>
      </c>
      <c r="Q1730" t="s">
        <v>8322</v>
      </c>
      <c r="R1730" t="s">
        <v>8344</v>
      </c>
      <c r="S1730" s="10">
        <f t="shared" si="280"/>
        <v>42268.625856481478</v>
      </c>
      <c r="T1730" s="10">
        <f t="shared" si="281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270"/>
        <v>0</v>
      </c>
      <c r="P1731" s="8" t="e">
        <f t="shared" si="271"/>
        <v>#DIV/0!</v>
      </c>
      <c r="Q1731" t="s">
        <v>8322</v>
      </c>
      <c r="R1731" t="s">
        <v>8344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ref="O1732:O1795" si="282">E1732/D1732</f>
        <v>0</v>
      </c>
      <c r="P1732" s="8" t="e">
        <f t="shared" ref="P1732:P1795" si="283">E1732/L1732</f>
        <v>#DIV/0!</v>
      </c>
      <c r="Q1732" t="s">
        <v>8322</v>
      </c>
      <c r="R1732" t="s">
        <v>8344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282"/>
        <v>0</v>
      </c>
      <c r="P1733" s="8" t="e">
        <f t="shared" si="283"/>
        <v>#DIV/0!</v>
      </c>
      <c r="Q1733" t="s">
        <v>8322</v>
      </c>
      <c r="R1733" t="s">
        <v>8344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282"/>
        <v>0</v>
      </c>
      <c r="P1734" s="8" t="e">
        <f t="shared" si="283"/>
        <v>#DIV/0!</v>
      </c>
      <c r="Q1734" t="s">
        <v>8322</v>
      </c>
      <c r="R1734" t="s">
        <v>8344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282"/>
        <v>0</v>
      </c>
      <c r="P1735" s="8" t="e">
        <f t="shared" si="283"/>
        <v>#DIV/0!</v>
      </c>
      <c r="Q1735" t="s">
        <v>8322</v>
      </c>
      <c r="R1735" t="s">
        <v>8344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282"/>
        <v>2.2222222222222223E-4</v>
      </c>
      <c r="P1736" s="8">
        <f t="shared" si="283"/>
        <v>1</v>
      </c>
      <c r="Q1736" t="s">
        <v>8322</v>
      </c>
      <c r="R1736" t="s">
        <v>8344</v>
      </c>
      <c r="S1736" s="10">
        <f t="shared" ref="S1736:S1741" si="284">(((J1736/60)/60)/24)+DATE(1970,1,1)</f>
        <v>42102.036527777775</v>
      </c>
      <c r="T1736" s="10">
        <f t="shared" ref="T1736:T1741" si="285">(((I1736/60)/60)/24)+DATE(1970,1,1)</f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282"/>
        <v>0.11</v>
      </c>
      <c r="P1737" s="8">
        <f t="shared" si="283"/>
        <v>55</v>
      </c>
      <c r="Q1737" t="s">
        <v>8322</v>
      </c>
      <c r="R1737" t="s">
        <v>8344</v>
      </c>
      <c r="S1737" s="10">
        <f t="shared" si="284"/>
        <v>42559.814178240747</v>
      </c>
      <c r="T1737" s="10">
        <f t="shared" si="285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282"/>
        <v>7.3333333333333332E-3</v>
      </c>
      <c r="P1738" s="8">
        <f t="shared" si="283"/>
        <v>22</v>
      </c>
      <c r="Q1738" t="s">
        <v>8322</v>
      </c>
      <c r="R1738" t="s">
        <v>8344</v>
      </c>
      <c r="S1738" s="10">
        <f t="shared" si="284"/>
        <v>42286.861493055556</v>
      </c>
      <c r="T1738" s="10">
        <f t="shared" si="285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282"/>
        <v>0.21249999999999999</v>
      </c>
      <c r="P1739" s="8">
        <f t="shared" si="283"/>
        <v>56.666666666666664</v>
      </c>
      <c r="Q1739" t="s">
        <v>8322</v>
      </c>
      <c r="R1739" t="s">
        <v>8344</v>
      </c>
      <c r="S1739" s="10">
        <f t="shared" si="284"/>
        <v>42175.948981481488</v>
      </c>
      <c r="T1739" s="10">
        <f t="shared" si="285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282"/>
        <v>4.0000000000000001E-3</v>
      </c>
      <c r="P1740" s="8">
        <f t="shared" si="283"/>
        <v>20</v>
      </c>
      <c r="Q1740" t="s">
        <v>8322</v>
      </c>
      <c r="R1740" t="s">
        <v>8344</v>
      </c>
      <c r="S1740" s="10">
        <f t="shared" si="284"/>
        <v>41884.874328703707</v>
      </c>
      <c r="T1740" s="10">
        <f t="shared" si="285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282"/>
        <v>1E-3</v>
      </c>
      <c r="P1741" s="8">
        <f t="shared" si="283"/>
        <v>1</v>
      </c>
      <c r="Q1741" t="s">
        <v>8322</v>
      </c>
      <c r="R1741" t="s">
        <v>8344</v>
      </c>
      <c r="S1741" s="10">
        <f t="shared" si="284"/>
        <v>42435.874212962968</v>
      </c>
      <c r="T1741" s="10">
        <f t="shared" si="285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282"/>
        <v>0</v>
      </c>
      <c r="P1742" s="8" t="e">
        <f t="shared" si="283"/>
        <v>#DIV/0!</v>
      </c>
      <c r="Q1742" t="s">
        <v>8322</v>
      </c>
      <c r="R1742" t="s">
        <v>8344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282"/>
        <v>1.1083333333333334</v>
      </c>
      <c r="P1743" s="8">
        <f t="shared" si="283"/>
        <v>25.576923076923077</v>
      </c>
      <c r="Q1743" t="s">
        <v>8335</v>
      </c>
      <c r="R1743" t="s">
        <v>8336</v>
      </c>
      <c r="S1743" s="10">
        <f t="shared" ref="S1743:S1767" si="286">(((J1743/60)/60)/24)+DATE(1970,1,1)</f>
        <v>42120.628136574072</v>
      </c>
      <c r="T1743" s="10">
        <f t="shared" ref="T1743:T1767" si="287">(((I1743/60)/60)/24)+DATE(1970,1,1)</f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282"/>
        <v>1.0874999999999999</v>
      </c>
      <c r="P1744" s="8">
        <f t="shared" si="283"/>
        <v>63.970588235294116</v>
      </c>
      <c r="Q1744" t="s">
        <v>8335</v>
      </c>
      <c r="R1744" t="s">
        <v>8336</v>
      </c>
      <c r="S1744" s="10">
        <f t="shared" si="286"/>
        <v>42710.876967592587</v>
      </c>
      <c r="T1744" s="10">
        <f t="shared" si="28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282"/>
        <v>1.0041666666666667</v>
      </c>
      <c r="P1745" s="8">
        <f t="shared" si="283"/>
        <v>89.925373134328353</v>
      </c>
      <c r="Q1745" t="s">
        <v>8335</v>
      </c>
      <c r="R1745" t="s">
        <v>8336</v>
      </c>
      <c r="S1745" s="10">
        <f t="shared" si="286"/>
        <v>42586.925636574073</v>
      </c>
      <c r="T1745" s="10">
        <f t="shared" si="28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282"/>
        <v>1.1845454545454546</v>
      </c>
      <c r="P1746" s="8">
        <f t="shared" si="283"/>
        <v>93.071428571428569</v>
      </c>
      <c r="Q1746" t="s">
        <v>8335</v>
      </c>
      <c r="R1746" t="s">
        <v>8336</v>
      </c>
      <c r="S1746" s="10">
        <f t="shared" si="286"/>
        <v>42026.605057870373</v>
      </c>
      <c r="T1746" s="10">
        <f t="shared" si="28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282"/>
        <v>1.1401428571428571</v>
      </c>
      <c r="P1747" s="8">
        <f t="shared" si="283"/>
        <v>89.674157303370791</v>
      </c>
      <c r="Q1747" t="s">
        <v>8335</v>
      </c>
      <c r="R1747" t="s">
        <v>8336</v>
      </c>
      <c r="S1747" s="10">
        <f t="shared" si="286"/>
        <v>42690.259699074071</v>
      </c>
      <c r="T1747" s="10">
        <f t="shared" si="28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282"/>
        <v>1.4810000000000001</v>
      </c>
      <c r="P1748" s="8">
        <f t="shared" si="283"/>
        <v>207.61682242990653</v>
      </c>
      <c r="Q1748" t="s">
        <v>8335</v>
      </c>
      <c r="R1748" t="s">
        <v>8336</v>
      </c>
      <c r="S1748" s="10">
        <f t="shared" si="286"/>
        <v>42668.176701388889</v>
      </c>
      <c r="T1748" s="10">
        <f t="shared" si="28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282"/>
        <v>1.0495555555555556</v>
      </c>
      <c r="P1749" s="8">
        <f t="shared" si="283"/>
        <v>59.408805031446541</v>
      </c>
      <c r="Q1749" t="s">
        <v>8335</v>
      </c>
      <c r="R1749" t="s">
        <v>8336</v>
      </c>
      <c r="S1749" s="10">
        <f t="shared" si="286"/>
        <v>42292.435532407413</v>
      </c>
      <c r="T1749" s="10">
        <f t="shared" si="28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282"/>
        <v>1.29948</v>
      </c>
      <c r="P1750" s="8">
        <f t="shared" si="283"/>
        <v>358.97237569060775</v>
      </c>
      <c r="Q1750" t="s">
        <v>8335</v>
      </c>
      <c r="R1750" t="s">
        <v>8336</v>
      </c>
      <c r="S1750" s="10">
        <f t="shared" si="286"/>
        <v>42219.950729166667</v>
      </c>
      <c r="T1750" s="10">
        <f t="shared" si="28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282"/>
        <v>1.2348756218905472</v>
      </c>
      <c r="P1751" s="8">
        <f t="shared" si="283"/>
        <v>94.736641221374043</v>
      </c>
      <c r="Q1751" t="s">
        <v>8335</v>
      </c>
      <c r="R1751" t="s">
        <v>8336</v>
      </c>
      <c r="S1751" s="10">
        <f t="shared" si="286"/>
        <v>42758.975937499999</v>
      </c>
      <c r="T1751" s="10">
        <f t="shared" si="28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282"/>
        <v>2.0162</v>
      </c>
      <c r="P1752" s="8">
        <f t="shared" si="283"/>
        <v>80.647999999999996</v>
      </c>
      <c r="Q1752" t="s">
        <v>8335</v>
      </c>
      <c r="R1752" t="s">
        <v>8336</v>
      </c>
      <c r="S1752" s="10">
        <f t="shared" si="286"/>
        <v>42454.836851851855</v>
      </c>
      <c r="T1752" s="10">
        <f t="shared" si="28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282"/>
        <v>1.0289999999999999</v>
      </c>
      <c r="P1753" s="8">
        <f t="shared" si="283"/>
        <v>168.68852459016392</v>
      </c>
      <c r="Q1753" t="s">
        <v>8335</v>
      </c>
      <c r="R1753" t="s">
        <v>8336</v>
      </c>
      <c r="S1753" s="10">
        <f t="shared" si="286"/>
        <v>42052.7815162037</v>
      </c>
      <c r="T1753" s="10">
        <f t="shared" si="28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282"/>
        <v>2.6016666666666666</v>
      </c>
      <c r="P1754" s="8">
        <f t="shared" si="283"/>
        <v>34.68888888888889</v>
      </c>
      <c r="Q1754" t="s">
        <v>8335</v>
      </c>
      <c r="R1754" t="s">
        <v>8336</v>
      </c>
      <c r="S1754" s="10">
        <f t="shared" si="286"/>
        <v>42627.253263888888</v>
      </c>
      <c r="T1754" s="10">
        <f t="shared" si="28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282"/>
        <v>1.08</v>
      </c>
      <c r="P1755" s="8">
        <f t="shared" si="283"/>
        <v>462.85714285714283</v>
      </c>
      <c r="Q1755" t="s">
        <v>8335</v>
      </c>
      <c r="R1755" t="s">
        <v>8336</v>
      </c>
      <c r="S1755" s="10">
        <f t="shared" si="286"/>
        <v>42420.74962962963</v>
      </c>
      <c r="T1755" s="10">
        <f t="shared" si="28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282"/>
        <v>1.1052941176470588</v>
      </c>
      <c r="P1756" s="8">
        <f t="shared" si="283"/>
        <v>104.38888888888889</v>
      </c>
      <c r="Q1756" t="s">
        <v>8335</v>
      </c>
      <c r="R1756" t="s">
        <v>8336</v>
      </c>
      <c r="S1756" s="10">
        <f t="shared" si="286"/>
        <v>42067.876770833333</v>
      </c>
      <c r="T1756" s="10">
        <f t="shared" si="28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282"/>
        <v>1.2</v>
      </c>
      <c r="P1757" s="8">
        <f t="shared" si="283"/>
        <v>7.5</v>
      </c>
      <c r="Q1757" t="s">
        <v>8335</v>
      </c>
      <c r="R1757" t="s">
        <v>8336</v>
      </c>
      <c r="S1757" s="10">
        <f t="shared" si="286"/>
        <v>42252.788900462961</v>
      </c>
      <c r="T1757" s="10">
        <f t="shared" si="28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282"/>
        <v>1.0282909090909091</v>
      </c>
      <c r="P1758" s="8">
        <f t="shared" si="283"/>
        <v>47.13</v>
      </c>
      <c r="Q1758" t="s">
        <v>8335</v>
      </c>
      <c r="R1758" t="s">
        <v>8336</v>
      </c>
      <c r="S1758" s="10">
        <f t="shared" si="286"/>
        <v>42571.167465277773</v>
      </c>
      <c r="T1758" s="10">
        <f t="shared" si="28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282"/>
        <v>1.1599999999999999</v>
      </c>
      <c r="P1759" s="8">
        <f t="shared" si="283"/>
        <v>414.28571428571428</v>
      </c>
      <c r="Q1759" t="s">
        <v>8335</v>
      </c>
      <c r="R1759" t="s">
        <v>8336</v>
      </c>
      <c r="S1759" s="10">
        <f t="shared" si="286"/>
        <v>42733.827349537038</v>
      </c>
      <c r="T1759" s="10">
        <f t="shared" si="28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282"/>
        <v>1.147</v>
      </c>
      <c r="P1760" s="8">
        <f t="shared" si="283"/>
        <v>42.481481481481481</v>
      </c>
      <c r="Q1760" t="s">
        <v>8335</v>
      </c>
      <c r="R1760" t="s">
        <v>8336</v>
      </c>
      <c r="S1760" s="10">
        <f t="shared" si="286"/>
        <v>42505.955925925926</v>
      </c>
      <c r="T1760" s="10">
        <f t="shared" si="28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282"/>
        <v>1.0660000000000001</v>
      </c>
      <c r="P1761" s="8">
        <f t="shared" si="283"/>
        <v>108.77551020408163</v>
      </c>
      <c r="Q1761" t="s">
        <v>8335</v>
      </c>
      <c r="R1761" t="s">
        <v>8336</v>
      </c>
      <c r="S1761" s="10">
        <f t="shared" si="286"/>
        <v>42068.829039351855</v>
      </c>
      <c r="T1761" s="10">
        <f t="shared" si="28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282"/>
        <v>1.6544000000000001</v>
      </c>
      <c r="P1762" s="8">
        <f t="shared" si="283"/>
        <v>81.098039215686271</v>
      </c>
      <c r="Q1762" t="s">
        <v>8335</v>
      </c>
      <c r="R1762" t="s">
        <v>8336</v>
      </c>
      <c r="S1762" s="10">
        <f t="shared" si="286"/>
        <v>42405.67260416667</v>
      </c>
      <c r="T1762" s="10">
        <f t="shared" si="28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282"/>
        <v>1.55</v>
      </c>
      <c r="P1763" s="8">
        <f t="shared" si="283"/>
        <v>51.666666666666664</v>
      </c>
      <c r="Q1763" t="s">
        <v>8335</v>
      </c>
      <c r="R1763" t="s">
        <v>8336</v>
      </c>
      <c r="S1763" s="10">
        <f t="shared" si="286"/>
        <v>42209.567824074074</v>
      </c>
      <c r="T1763" s="10">
        <f t="shared" si="28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282"/>
        <v>8.85</v>
      </c>
      <c r="P1764" s="8">
        <f t="shared" si="283"/>
        <v>35.4</v>
      </c>
      <c r="Q1764" t="s">
        <v>8335</v>
      </c>
      <c r="R1764" t="s">
        <v>8336</v>
      </c>
      <c r="S1764" s="10">
        <f t="shared" si="286"/>
        <v>42410.982002314813</v>
      </c>
      <c r="T1764" s="10">
        <f t="shared" si="28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282"/>
        <v>1.0190833333333333</v>
      </c>
      <c r="P1765" s="8">
        <f t="shared" si="283"/>
        <v>103.63559322033899</v>
      </c>
      <c r="Q1765" t="s">
        <v>8335</v>
      </c>
      <c r="R1765" t="s">
        <v>8336</v>
      </c>
      <c r="S1765" s="10">
        <f t="shared" si="286"/>
        <v>42636.868518518517</v>
      </c>
      <c r="T1765" s="10">
        <f t="shared" si="28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282"/>
        <v>0.19600000000000001</v>
      </c>
      <c r="P1766" s="8">
        <f t="shared" si="283"/>
        <v>55.282051282051285</v>
      </c>
      <c r="Q1766" t="s">
        <v>8335</v>
      </c>
      <c r="R1766" t="s">
        <v>8336</v>
      </c>
      <c r="S1766" s="10">
        <f t="shared" si="286"/>
        <v>41825.485868055555</v>
      </c>
      <c r="T1766" s="10">
        <f t="shared" si="28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282"/>
        <v>0.59467839999999994</v>
      </c>
      <c r="P1767" s="8">
        <f t="shared" si="283"/>
        <v>72.16970873786407</v>
      </c>
      <c r="Q1767" t="s">
        <v>8335</v>
      </c>
      <c r="R1767" t="s">
        <v>8336</v>
      </c>
      <c r="S1767" s="10">
        <f t="shared" si="286"/>
        <v>41834.980462962965</v>
      </c>
      <c r="T1767" s="10">
        <f t="shared" si="287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282"/>
        <v>0</v>
      </c>
      <c r="P1768" s="8" t="e">
        <f t="shared" si="283"/>
        <v>#DIV/0!</v>
      </c>
      <c r="Q1768" t="s">
        <v>8335</v>
      </c>
      <c r="R1768" t="s">
        <v>8336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282"/>
        <v>0.4572</v>
      </c>
      <c r="P1769" s="8">
        <f t="shared" si="283"/>
        <v>58.615384615384613</v>
      </c>
      <c r="Q1769" t="s">
        <v>8335</v>
      </c>
      <c r="R1769" t="s">
        <v>8336</v>
      </c>
      <c r="S1769" s="10">
        <f t="shared" ref="S1769:S1814" si="288">(((J1769/60)/60)/24)+DATE(1970,1,1)</f>
        <v>41824.658379629633</v>
      </c>
      <c r="T1769" s="10">
        <f t="shared" ref="T1769:T1814" si="289">(((I1769/60)/60)/24)+DATE(1970,1,1)</f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282"/>
        <v>3.7400000000000003E-2</v>
      </c>
      <c r="P1770" s="8">
        <f t="shared" si="283"/>
        <v>12.466666666666667</v>
      </c>
      <c r="Q1770" t="s">
        <v>8335</v>
      </c>
      <c r="R1770" t="s">
        <v>8336</v>
      </c>
      <c r="S1770" s="10">
        <f t="shared" si="288"/>
        <v>41849.560694444444</v>
      </c>
      <c r="T1770" s="10">
        <f t="shared" si="289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282"/>
        <v>2.7025E-2</v>
      </c>
      <c r="P1771" s="8">
        <f t="shared" si="283"/>
        <v>49.136363636363633</v>
      </c>
      <c r="Q1771" t="s">
        <v>8335</v>
      </c>
      <c r="R1771" t="s">
        <v>8336</v>
      </c>
      <c r="S1771" s="10">
        <f t="shared" si="288"/>
        <v>41987.818969907406</v>
      </c>
      <c r="T1771" s="10">
        <f t="shared" si="289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282"/>
        <v>0.56514285714285717</v>
      </c>
      <c r="P1772" s="8">
        <f t="shared" si="283"/>
        <v>150.5</v>
      </c>
      <c r="Q1772" t="s">
        <v>8335</v>
      </c>
      <c r="R1772" t="s">
        <v>8336</v>
      </c>
      <c r="S1772" s="10">
        <f t="shared" si="288"/>
        <v>41891.780023148152</v>
      </c>
      <c r="T1772" s="10">
        <f t="shared" si="289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282"/>
        <v>0.21309523809523809</v>
      </c>
      <c r="P1773" s="8">
        <f t="shared" si="283"/>
        <v>35.799999999999997</v>
      </c>
      <c r="Q1773" t="s">
        <v>8335</v>
      </c>
      <c r="R1773" t="s">
        <v>8336</v>
      </c>
      <c r="S1773" s="10">
        <f t="shared" si="288"/>
        <v>41905.979629629634</v>
      </c>
      <c r="T1773" s="10">
        <f t="shared" si="289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282"/>
        <v>0.156</v>
      </c>
      <c r="P1774" s="8">
        <f t="shared" si="283"/>
        <v>45.157894736842103</v>
      </c>
      <c r="Q1774" t="s">
        <v>8335</v>
      </c>
      <c r="R1774" t="s">
        <v>8336</v>
      </c>
      <c r="S1774" s="10">
        <f t="shared" si="288"/>
        <v>41766.718009259261</v>
      </c>
      <c r="T1774" s="10">
        <f t="shared" si="289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282"/>
        <v>6.2566666666666673E-2</v>
      </c>
      <c r="P1775" s="8">
        <f t="shared" si="283"/>
        <v>98.78947368421052</v>
      </c>
      <c r="Q1775" t="s">
        <v>8335</v>
      </c>
      <c r="R1775" t="s">
        <v>8336</v>
      </c>
      <c r="S1775" s="10">
        <f t="shared" si="288"/>
        <v>41978.760393518518</v>
      </c>
      <c r="T1775" s="10">
        <f t="shared" si="289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282"/>
        <v>0.4592</v>
      </c>
      <c r="P1776" s="8">
        <f t="shared" si="283"/>
        <v>88.307692307692307</v>
      </c>
      <c r="Q1776" t="s">
        <v>8335</v>
      </c>
      <c r="R1776" t="s">
        <v>8336</v>
      </c>
      <c r="S1776" s="10">
        <f t="shared" si="288"/>
        <v>41930.218657407408</v>
      </c>
      <c r="T1776" s="10">
        <f t="shared" si="289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282"/>
        <v>0.65101538461538466</v>
      </c>
      <c r="P1777" s="8">
        <f t="shared" si="283"/>
        <v>170.62903225806451</v>
      </c>
      <c r="Q1777" t="s">
        <v>8335</v>
      </c>
      <c r="R1777" t="s">
        <v>8336</v>
      </c>
      <c r="S1777" s="10">
        <f t="shared" si="288"/>
        <v>41891.976388888892</v>
      </c>
      <c r="T1777" s="10">
        <f t="shared" si="289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282"/>
        <v>6.7000000000000004E-2</v>
      </c>
      <c r="P1778" s="8">
        <f t="shared" si="283"/>
        <v>83.75</v>
      </c>
      <c r="Q1778" t="s">
        <v>8335</v>
      </c>
      <c r="R1778" t="s">
        <v>8336</v>
      </c>
      <c r="S1778" s="10">
        <f t="shared" si="288"/>
        <v>41905.95684027778</v>
      </c>
      <c r="T1778" s="10">
        <f t="shared" si="289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282"/>
        <v>0.135625</v>
      </c>
      <c r="P1779" s="8">
        <f t="shared" si="283"/>
        <v>65.099999999999994</v>
      </c>
      <c r="Q1779" t="s">
        <v>8335</v>
      </c>
      <c r="R1779" t="s">
        <v>8336</v>
      </c>
      <c r="S1779" s="10">
        <f t="shared" si="288"/>
        <v>42025.357094907406</v>
      </c>
      <c r="T1779" s="10">
        <f t="shared" si="289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282"/>
        <v>1.9900000000000001E-2</v>
      </c>
      <c r="P1780" s="8">
        <f t="shared" si="283"/>
        <v>66.333333333333329</v>
      </c>
      <c r="Q1780" t="s">
        <v>8335</v>
      </c>
      <c r="R1780" t="s">
        <v>8336</v>
      </c>
      <c r="S1780" s="10">
        <f t="shared" si="288"/>
        <v>42045.86336805555</v>
      </c>
      <c r="T1780" s="10">
        <f t="shared" si="289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282"/>
        <v>0.36236363636363639</v>
      </c>
      <c r="P1781" s="8">
        <f t="shared" si="283"/>
        <v>104.89473684210526</v>
      </c>
      <c r="Q1781" t="s">
        <v>8335</v>
      </c>
      <c r="R1781" t="s">
        <v>8336</v>
      </c>
      <c r="S1781" s="10">
        <f t="shared" si="288"/>
        <v>42585.691898148143</v>
      </c>
      <c r="T1781" s="10">
        <f t="shared" si="289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282"/>
        <v>0.39743333333333336</v>
      </c>
      <c r="P1782" s="8">
        <f t="shared" si="283"/>
        <v>78.440789473684205</v>
      </c>
      <c r="Q1782" t="s">
        <v>8335</v>
      </c>
      <c r="R1782" t="s">
        <v>8336</v>
      </c>
      <c r="S1782" s="10">
        <f t="shared" si="288"/>
        <v>42493.600810185191</v>
      </c>
      <c r="T1782" s="10">
        <f t="shared" si="289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282"/>
        <v>0.25763636363636366</v>
      </c>
      <c r="P1783" s="8">
        <f t="shared" si="283"/>
        <v>59.041666666666664</v>
      </c>
      <c r="Q1783" t="s">
        <v>8335</v>
      </c>
      <c r="R1783" t="s">
        <v>8336</v>
      </c>
      <c r="S1783" s="10">
        <f t="shared" si="288"/>
        <v>42597.617418981477</v>
      </c>
      <c r="T1783" s="10">
        <f t="shared" si="289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282"/>
        <v>0.15491428571428573</v>
      </c>
      <c r="P1784" s="8">
        <f t="shared" si="283"/>
        <v>71.34210526315789</v>
      </c>
      <c r="Q1784" t="s">
        <v>8335</v>
      </c>
      <c r="R1784" t="s">
        <v>8336</v>
      </c>
      <c r="S1784" s="10">
        <f t="shared" si="288"/>
        <v>42388.575104166666</v>
      </c>
      <c r="T1784" s="10">
        <f t="shared" si="289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282"/>
        <v>0.236925</v>
      </c>
      <c r="P1785" s="8">
        <f t="shared" si="283"/>
        <v>51.227027027027027</v>
      </c>
      <c r="Q1785" t="s">
        <v>8335</v>
      </c>
      <c r="R1785" t="s">
        <v>8336</v>
      </c>
      <c r="S1785" s="10">
        <f t="shared" si="288"/>
        <v>42115.949976851851</v>
      </c>
      <c r="T1785" s="10">
        <f t="shared" si="289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282"/>
        <v>0.39760000000000001</v>
      </c>
      <c r="P1786" s="8">
        <f t="shared" si="283"/>
        <v>60.242424242424242</v>
      </c>
      <c r="Q1786" t="s">
        <v>8335</v>
      </c>
      <c r="R1786" t="s">
        <v>8336</v>
      </c>
      <c r="S1786" s="10">
        <f t="shared" si="288"/>
        <v>42003.655555555553</v>
      </c>
      <c r="T1786" s="10">
        <f t="shared" si="289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282"/>
        <v>0.20220833333333332</v>
      </c>
      <c r="P1787" s="8">
        <f t="shared" si="283"/>
        <v>44.935185185185183</v>
      </c>
      <c r="Q1787" t="s">
        <v>8335</v>
      </c>
      <c r="R1787" t="s">
        <v>8336</v>
      </c>
      <c r="S1787" s="10">
        <f t="shared" si="288"/>
        <v>41897.134895833333</v>
      </c>
      <c r="T1787" s="10">
        <f t="shared" si="289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282"/>
        <v>0.47631578947368419</v>
      </c>
      <c r="P1788" s="8">
        <f t="shared" si="283"/>
        <v>31.206896551724139</v>
      </c>
      <c r="Q1788" t="s">
        <v>8335</v>
      </c>
      <c r="R1788" t="s">
        <v>8336</v>
      </c>
      <c r="S1788" s="10">
        <f t="shared" si="288"/>
        <v>41958.550659722227</v>
      </c>
      <c r="T1788" s="10">
        <f t="shared" si="289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282"/>
        <v>0.15329999999999999</v>
      </c>
      <c r="P1789" s="8">
        <f t="shared" si="283"/>
        <v>63.875</v>
      </c>
      <c r="Q1789" t="s">
        <v>8335</v>
      </c>
      <c r="R1789" t="s">
        <v>8336</v>
      </c>
      <c r="S1789" s="10">
        <f t="shared" si="288"/>
        <v>42068.65552083333</v>
      </c>
      <c r="T1789" s="10">
        <f t="shared" si="289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282"/>
        <v>1.3818181818181818E-2</v>
      </c>
      <c r="P1790" s="8">
        <f t="shared" si="283"/>
        <v>19</v>
      </c>
      <c r="Q1790" t="s">
        <v>8335</v>
      </c>
      <c r="R1790" t="s">
        <v>8336</v>
      </c>
      <c r="S1790" s="10">
        <f t="shared" si="288"/>
        <v>41913.94840277778</v>
      </c>
      <c r="T1790" s="10">
        <f t="shared" si="289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282"/>
        <v>5.0000000000000001E-3</v>
      </c>
      <c r="P1791" s="8">
        <f t="shared" si="283"/>
        <v>10</v>
      </c>
      <c r="Q1791" t="s">
        <v>8335</v>
      </c>
      <c r="R1791" t="s">
        <v>8336</v>
      </c>
      <c r="S1791" s="10">
        <f t="shared" si="288"/>
        <v>41956.250034722223</v>
      </c>
      <c r="T1791" s="10">
        <f t="shared" si="289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282"/>
        <v>4.9575757575757579E-2</v>
      </c>
      <c r="P1792" s="8">
        <f t="shared" si="283"/>
        <v>109.06666666666666</v>
      </c>
      <c r="Q1792" t="s">
        <v>8335</v>
      </c>
      <c r="R1792" t="s">
        <v>8336</v>
      </c>
      <c r="S1792" s="10">
        <f t="shared" si="288"/>
        <v>42010.674513888895</v>
      </c>
      <c r="T1792" s="10">
        <f t="shared" si="289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282"/>
        <v>3.5666666666666666E-2</v>
      </c>
      <c r="P1793" s="8">
        <f t="shared" si="283"/>
        <v>26.75</v>
      </c>
      <c r="Q1793" t="s">
        <v>8335</v>
      </c>
      <c r="R1793" t="s">
        <v>8336</v>
      </c>
      <c r="S1793" s="10">
        <f t="shared" si="288"/>
        <v>41973.740335648152</v>
      </c>
      <c r="T1793" s="10">
        <f t="shared" si="289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282"/>
        <v>0.61124000000000001</v>
      </c>
      <c r="P1794" s="8">
        <f t="shared" si="283"/>
        <v>109.93525179856115</v>
      </c>
      <c r="Q1794" t="s">
        <v>8335</v>
      </c>
      <c r="R1794" t="s">
        <v>8336</v>
      </c>
      <c r="S1794" s="10">
        <f t="shared" si="288"/>
        <v>42189.031041666662</v>
      </c>
      <c r="T1794" s="10">
        <f t="shared" si="289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282"/>
        <v>1.3333333333333334E-2</v>
      </c>
      <c r="P1795" s="8">
        <f t="shared" si="283"/>
        <v>20</v>
      </c>
      <c r="Q1795" t="s">
        <v>8335</v>
      </c>
      <c r="R1795" t="s">
        <v>8336</v>
      </c>
      <c r="S1795" s="10">
        <f t="shared" si="288"/>
        <v>41940.89166666667</v>
      </c>
      <c r="T1795" s="10">
        <f t="shared" si="289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ref="O1796:O1859" si="290">E1796/D1796</f>
        <v>0.11077777777777778</v>
      </c>
      <c r="P1796" s="8">
        <f t="shared" ref="P1796:P1859" si="291">E1796/L1796</f>
        <v>55.388888888888886</v>
      </c>
      <c r="Q1796" t="s">
        <v>8335</v>
      </c>
      <c r="R1796" t="s">
        <v>8336</v>
      </c>
      <c r="S1796" s="10">
        <f t="shared" si="288"/>
        <v>42011.551180555558</v>
      </c>
      <c r="T1796" s="10">
        <f t="shared" si="289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290"/>
        <v>0.38735714285714284</v>
      </c>
      <c r="P1797" s="8">
        <f t="shared" si="291"/>
        <v>133.90123456790124</v>
      </c>
      <c r="Q1797" t="s">
        <v>8335</v>
      </c>
      <c r="R1797" t="s">
        <v>8336</v>
      </c>
      <c r="S1797" s="10">
        <f t="shared" si="288"/>
        <v>42628.288668981477</v>
      </c>
      <c r="T1797" s="10">
        <f t="shared" si="289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290"/>
        <v>0.22052631578947368</v>
      </c>
      <c r="P1798" s="8">
        <f t="shared" si="291"/>
        <v>48.720930232558139</v>
      </c>
      <c r="Q1798" t="s">
        <v>8335</v>
      </c>
      <c r="R1798" t="s">
        <v>8336</v>
      </c>
      <c r="S1798" s="10">
        <f t="shared" si="288"/>
        <v>42515.439421296294</v>
      </c>
      <c r="T1798" s="10">
        <f t="shared" si="289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290"/>
        <v>0.67549999999999999</v>
      </c>
      <c r="P1799" s="8">
        <f t="shared" si="291"/>
        <v>48.25</v>
      </c>
      <c r="Q1799" t="s">
        <v>8335</v>
      </c>
      <c r="R1799" t="s">
        <v>8336</v>
      </c>
      <c r="S1799" s="10">
        <f t="shared" si="288"/>
        <v>42689.56931712963</v>
      </c>
      <c r="T1799" s="10">
        <f t="shared" si="289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290"/>
        <v>0.136375</v>
      </c>
      <c r="P1800" s="8">
        <f t="shared" si="291"/>
        <v>58.972972972972975</v>
      </c>
      <c r="Q1800" t="s">
        <v>8335</v>
      </c>
      <c r="R1800" t="s">
        <v>8336</v>
      </c>
      <c r="S1800" s="10">
        <f t="shared" si="288"/>
        <v>42344.32677083333</v>
      </c>
      <c r="T1800" s="10">
        <f t="shared" si="289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290"/>
        <v>1.7457500000000001E-2</v>
      </c>
      <c r="P1801" s="8">
        <f t="shared" si="291"/>
        <v>11.638333333333334</v>
      </c>
      <c r="Q1801" t="s">
        <v>8335</v>
      </c>
      <c r="R1801" t="s">
        <v>8336</v>
      </c>
      <c r="S1801" s="10">
        <f t="shared" si="288"/>
        <v>41934.842685185184</v>
      </c>
      <c r="T1801" s="10">
        <f t="shared" si="289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290"/>
        <v>0.20449632511889321</v>
      </c>
      <c r="P1802" s="8">
        <f t="shared" si="291"/>
        <v>83.716814159292042</v>
      </c>
      <c r="Q1802" t="s">
        <v>8335</v>
      </c>
      <c r="R1802" t="s">
        <v>8336</v>
      </c>
      <c r="S1802" s="10">
        <f t="shared" si="288"/>
        <v>42623.606134259258</v>
      </c>
      <c r="T1802" s="10">
        <f t="shared" si="289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290"/>
        <v>0.13852941176470587</v>
      </c>
      <c r="P1803" s="8">
        <f t="shared" si="291"/>
        <v>63.648648648648646</v>
      </c>
      <c r="Q1803" t="s">
        <v>8335</v>
      </c>
      <c r="R1803" t="s">
        <v>8336</v>
      </c>
      <c r="S1803" s="10">
        <f t="shared" si="288"/>
        <v>42321.660509259258</v>
      </c>
      <c r="T1803" s="10">
        <f t="shared" si="289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290"/>
        <v>0.48485714285714288</v>
      </c>
      <c r="P1804" s="8">
        <f t="shared" si="291"/>
        <v>94.277777777777771</v>
      </c>
      <c r="Q1804" t="s">
        <v>8335</v>
      </c>
      <c r="R1804" t="s">
        <v>8336</v>
      </c>
      <c r="S1804" s="10">
        <f t="shared" si="288"/>
        <v>42159.47256944445</v>
      </c>
      <c r="T1804" s="10">
        <f t="shared" si="289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290"/>
        <v>0.308</v>
      </c>
      <c r="P1805" s="8">
        <f t="shared" si="291"/>
        <v>71.86666666666666</v>
      </c>
      <c r="Q1805" t="s">
        <v>8335</v>
      </c>
      <c r="R1805" t="s">
        <v>8336</v>
      </c>
      <c r="S1805" s="10">
        <f t="shared" si="288"/>
        <v>42018.071550925932</v>
      </c>
      <c r="T1805" s="10">
        <f t="shared" si="289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290"/>
        <v>0.35174193548387095</v>
      </c>
      <c r="P1806" s="8">
        <f t="shared" si="291"/>
        <v>104.84615384615384</v>
      </c>
      <c r="Q1806" t="s">
        <v>8335</v>
      </c>
      <c r="R1806" t="s">
        <v>8336</v>
      </c>
      <c r="S1806" s="10">
        <f t="shared" si="288"/>
        <v>42282.678287037037</v>
      </c>
      <c r="T1806" s="10">
        <f t="shared" si="289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290"/>
        <v>0.36404444444444445</v>
      </c>
      <c r="P1807" s="8">
        <f t="shared" si="291"/>
        <v>67.139344262295083</v>
      </c>
      <c r="Q1807" t="s">
        <v>8335</v>
      </c>
      <c r="R1807" t="s">
        <v>8336</v>
      </c>
      <c r="S1807" s="10">
        <f t="shared" si="288"/>
        <v>42247.803912037038</v>
      </c>
      <c r="T1807" s="10">
        <f t="shared" si="289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290"/>
        <v>2.955E-2</v>
      </c>
      <c r="P1808" s="8">
        <f t="shared" si="291"/>
        <v>73.875</v>
      </c>
      <c r="Q1808" t="s">
        <v>8335</v>
      </c>
      <c r="R1808" t="s">
        <v>8336</v>
      </c>
      <c r="S1808" s="10">
        <f t="shared" si="288"/>
        <v>41877.638298611113</v>
      </c>
      <c r="T1808" s="10">
        <f t="shared" si="289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290"/>
        <v>0.1106</v>
      </c>
      <c r="P1809" s="8">
        <f t="shared" si="291"/>
        <v>69.125</v>
      </c>
      <c r="Q1809" t="s">
        <v>8335</v>
      </c>
      <c r="R1809" t="s">
        <v>8336</v>
      </c>
      <c r="S1809" s="10">
        <f t="shared" si="288"/>
        <v>41880.068437499998</v>
      </c>
      <c r="T1809" s="10">
        <f t="shared" si="289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290"/>
        <v>0.41407142857142859</v>
      </c>
      <c r="P1810" s="8">
        <f t="shared" si="291"/>
        <v>120.77083333333333</v>
      </c>
      <c r="Q1810" t="s">
        <v>8335</v>
      </c>
      <c r="R1810" t="s">
        <v>8336</v>
      </c>
      <c r="S1810" s="10">
        <f t="shared" si="288"/>
        <v>42742.680902777778</v>
      </c>
      <c r="T1810" s="10">
        <f t="shared" si="289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290"/>
        <v>0.10857142857142857</v>
      </c>
      <c r="P1811" s="8">
        <f t="shared" si="291"/>
        <v>42.222222222222221</v>
      </c>
      <c r="Q1811" t="s">
        <v>8335</v>
      </c>
      <c r="R1811" t="s">
        <v>8336</v>
      </c>
      <c r="S1811" s="10">
        <f t="shared" si="288"/>
        <v>42029.907858796301</v>
      </c>
      <c r="T1811" s="10">
        <f t="shared" si="289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290"/>
        <v>3.3333333333333333E-2</v>
      </c>
      <c r="P1812" s="8">
        <f t="shared" si="291"/>
        <v>7.5</v>
      </c>
      <c r="Q1812" t="s">
        <v>8335</v>
      </c>
      <c r="R1812" t="s">
        <v>8336</v>
      </c>
      <c r="S1812" s="10">
        <f t="shared" si="288"/>
        <v>41860.91002314815</v>
      </c>
      <c r="T1812" s="10">
        <f t="shared" si="289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290"/>
        <v>7.407407407407407E-4</v>
      </c>
      <c r="P1813" s="8">
        <f t="shared" si="291"/>
        <v>1.5384615384615385</v>
      </c>
      <c r="Q1813" t="s">
        <v>8335</v>
      </c>
      <c r="R1813" t="s">
        <v>8336</v>
      </c>
      <c r="S1813" s="10">
        <f t="shared" si="288"/>
        <v>41876.433680555558</v>
      </c>
      <c r="T1813" s="10">
        <f t="shared" si="289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290"/>
        <v>0.13307692307692306</v>
      </c>
      <c r="P1814" s="8">
        <f t="shared" si="291"/>
        <v>37.608695652173914</v>
      </c>
      <c r="Q1814" t="s">
        <v>8335</v>
      </c>
      <c r="R1814" t="s">
        <v>8336</v>
      </c>
      <c r="S1814" s="10">
        <f t="shared" si="288"/>
        <v>42524.318703703699</v>
      </c>
      <c r="T1814" s="10">
        <f t="shared" si="289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290"/>
        <v>0</v>
      </c>
      <c r="P1815" s="8" t="e">
        <f t="shared" si="291"/>
        <v>#DIV/0!</v>
      </c>
      <c r="Q1815" t="s">
        <v>8335</v>
      </c>
      <c r="R1815" t="s">
        <v>8336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290"/>
        <v>0.49183333333333334</v>
      </c>
      <c r="P1816" s="8">
        <f t="shared" si="291"/>
        <v>42.157142857142858</v>
      </c>
      <c r="Q1816" t="s">
        <v>8335</v>
      </c>
      <c r="R1816" t="s">
        <v>8336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290"/>
        <v>0</v>
      </c>
      <c r="P1817" s="8" t="e">
        <f t="shared" si="291"/>
        <v>#DIV/0!</v>
      </c>
      <c r="Q1817" t="s">
        <v>8335</v>
      </c>
      <c r="R1817" t="s">
        <v>8336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290"/>
        <v>2.036E-2</v>
      </c>
      <c r="P1818" s="8">
        <f t="shared" si="291"/>
        <v>84.833333333333329</v>
      </c>
      <c r="Q1818" t="s">
        <v>8335</v>
      </c>
      <c r="R1818" t="s">
        <v>8336</v>
      </c>
      <c r="S1818" s="10">
        <f t="shared" ref="S1818:S1819" si="292">(((J1818/60)/60)/24)+DATE(1970,1,1)</f>
        <v>42548.876192129625</v>
      </c>
      <c r="T1818" s="10">
        <f t="shared" ref="T1818:T1819" si="293">(((I1818/60)/60)/24)+DATE(1970,1,1)</f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290"/>
        <v>0.52327777777777773</v>
      </c>
      <c r="P1819" s="8">
        <f t="shared" si="291"/>
        <v>94.19</v>
      </c>
      <c r="Q1819" t="s">
        <v>8335</v>
      </c>
      <c r="R1819" t="s">
        <v>8336</v>
      </c>
      <c r="S1819" s="10">
        <f t="shared" si="292"/>
        <v>42705.662118055552</v>
      </c>
      <c r="T1819" s="10">
        <f t="shared" si="293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290"/>
        <v>0</v>
      </c>
      <c r="P1820" s="8" t="e">
        <f t="shared" si="291"/>
        <v>#DIV/0!</v>
      </c>
      <c r="Q1820" t="s">
        <v>8335</v>
      </c>
      <c r="R1820" t="s">
        <v>8336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290"/>
        <v>2.0833333333333332E-2</v>
      </c>
      <c r="P1821" s="8">
        <f t="shared" si="291"/>
        <v>6.25</v>
      </c>
      <c r="Q1821" t="s">
        <v>8335</v>
      </c>
      <c r="R1821" t="s">
        <v>8336</v>
      </c>
      <c r="S1821" s="10">
        <f t="shared" ref="S1821:S1862" si="294">(((J1821/60)/60)/24)+DATE(1970,1,1)</f>
        <v>41820.752268518518</v>
      </c>
      <c r="T1821" s="10">
        <f t="shared" ref="T1821:T1862" si="295">(((I1821/60)/60)/24)+DATE(1970,1,1)</f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290"/>
        <v>6.565384615384616E-2</v>
      </c>
      <c r="P1822" s="8">
        <f t="shared" si="291"/>
        <v>213.375</v>
      </c>
      <c r="Q1822" t="s">
        <v>8335</v>
      </c>
      <c r="R1822" t="s">
        <v>8336</v>
      </c>
      <c r="S1822" s="10">
        <f t="shared" si="294"/>
        <v>42065.084375000006</v>
      </c>
      <c r="T1822" s="10">
        <f t="shared" si="29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290"/>
        <v>1.3489</v>
      </c>
      <c r="P1823" s="8">
        <f t="shared" si="291"/>
        <v>59.162280701754383</v>
      </c>
      <c r="Q1823" t="s">
        <v>8322</v>
      </c>
      <c r="R1823" t="s">
        <v>8323</v>
      </c>
      <c r="S1823" s="10">
        <f t="shared" si="294"/>
        <v>40926.319062499999</v>
      </c>
      <c r="T1823" s="10">
        <f t="shared" si="29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290"/>
        <v>1</v>
      </c>
      <c r="P1824" s="8">
        <f t="shared" si="291"/>
        <v>27.272727272727273</v>
      </c>
      <c r="Q1824" t="s">
        <v>8322</v>
      </c>
      <c r="R1824" t="s">
        <v>8323</v>
      </c>
      <c r="S1824" s="10">
        <f t="shared" si="294"/>
        <v>41634.797013888885</v>
      </c>
      <c r="T1824" s="10">
        <f t="shared" si="29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290"/>
        <v>1.1585714285714286</v>
      </c>
      <c r="P1825" s="8">
        <f t="shared" si="291"/>
        <v>24.575757575757574</v>
      </c>
      <c r="Q1825" t="s">
        <v>8322</v>
      </c>
      <c r="R1825" t="s">
        <v>8323</v>
      </c>
      <c r="S1825" s="10">
        <f t="shared" si="294"/>
        <v>41176.684907407405</v>
      </c>
      <c r="T1825" s="10">
        <f t="shared" si="29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290"/>
        <v>1.0006666666666666</v>
      </c>
      <c r="P1826" s="8">
        <f t="shared" si="291"/>
        <v>75.05</v>
      </c>
      <c r="Q1826" t="s">
        <v>8322</v>
      </c>
      <c r="R1826" t="s">
        <v>8323</v>
      </c>
      <c r="S1826" s="10">
        <f t="shared" si="294"/>
        <v>41626.916284722225</v>
      </c>
      <c r="T1826" s="10">
        <f t="shared" si="29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290"/>
        <v>1.0505</v>
      </c>
      <c r="P1827" s="8">
        <f t="shared" si="291"/>
        <v>42.02</v>
      </c>
      <c r="Q1827" t="s">
        <v>8322</v>
      </c>
      <c r="R1827" t="s">
        <v>8323</v>
      </c>
      <c r="S1827" s="10">
        <f t="shared" si="294"/>
        <v>41443.83452546296</v>
      </c>
      <c r="T1827" s="10">
        <f t="shared" si="29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290"/>
        <v>1.01</v>
      </c>
      <c r="P1828" s="8">
        <f t="shared" si="291"/>
        <v>53.157894736842103</v>
      </c>
      <c r="Q1828" t="s">
        <v>8322</v>
      </c>
      <c r="R1828" t="s">
        <v>8323</v>
      </c>
      <c r="S1828" s="10">
        <f t="shared" si="294"/>
        <v>41657.923807870371</v>
      </c>
      <c r="T1828" s="10">
        <f t="shared" si="29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290"/>
        <v>1.0066250000000001</v>
      </c>
      <c r="P1829" s="8">
        <f t="shared" si="291"/>
        <v>83.885416666666671</v>
      </c>
      <c r="Q1829" t="s">
        <v>8322</v>
      </c>
      <c r="R1829" t="s">
        <v>8323</v>
      </c>
      <c r="S1829" s="10">
        <f t="shared" si="294"/>
        <v>40555.325937499998</v>
      </c>
      <c r="T1829" s="10">
        <f t="shared" si="29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290"/>
        <v>1.0016</v>
      </c>
      <c r="P1830" s="8">
        <f t="shared" si="291"/>
        <v>417.33333333333331</v>
      </c>
      <c r="Q1830" t="s">
        <v>8322</v>
      </c>
      <c r="R1830" t="s">
        <v>8323</v>
      </c>
      <c r="S1830" s="10">
        <f t="shared" si="294"/>
        <v>41736.899652777778</v>
      </c>
      <c r="T1830" s="10">
        <f t="shared" si="29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290"/>
        <v>1.6668333333333334</v>
      </c>
      <c r="P1831" s="8">
        <f t="shared" si="291"/>
        <v>75.765151515151516</v>
      </c>
      <c r="Q1831" t="s">
        <v>8322</v>
      </c>
      <c r="R1831" t="s">
        <v>8323</v>
      </c>
      <c r="S1831" s="10">
        <f t="shared" si="294"/>
        <v>40516.087627314817</v>
      </c>
      <c r="T1831" s="10">
        <f t="shared" si="29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290"/>
        <v>1.0153333333333334</v>
      </c>
      <c r="P1832" s="8">
        <f t="shared" si="291"/>
        <v>67.389380530973455</v>
      </c>
      <c r="Q1832" t="s">
        <v>8322</v>
      </c>
      <c r="R1832" t="s">
        <v>8323</v>
      </c>
      <c r="S1832" s="10">
        <f t="shared" si="294"/>
        <v>41664.684108796297</v>
      </c>
      <c r="T1832" s="10">
        <f t="shared" si="29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290"/>
        <v>1.03</v>
      </c>
      <c r="P1833" s="8">
        <f t="shared" si="291"/>
        <v>73.571428571428569</v>
      </c>
      <c r="Q1833" t="s">
        <v>8322</v>
      </c>
      <c r="R1833" t="s">
        <v>8323</v>
      </c>
      <c r="S1833" s="10">
        <f t="shared" si="294"/>
        <v>41026.996099537035</v>
      </c>
      <c r="T1833" s="10">
        <f t="shared" si="29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290"/>
        <v>1.4285714285714286</v>
      </c>
      <c r="P1834" s="8">
        <f t="shared" si="291"/>
        <v>25</v>
      </c>
      <c r="Q1834" t="s">
        <v>8322</v>
      </c>
      <c r="R1834" t="s">
        <v>8323</v>
      </c>
      <c r="S1834" s="10">
        <f t="shared" si="294"/>
        <v>40576.539664351854</v>
      </c>
      <c r="T1834" s="10">
        <f t="shared" si="29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290"/>
        <v>2.625</v>
      </c>
      <c r="P1835" s="8">
        <f t="shared" si="291"/>
        <v>42</v>
      </c>
      <c r="Q1835" t="s">
        <v>8322</v>
      </c>
      <c r="R1835" t="s">
        <v>8323</v>
      </c>
      <c r="S1835" s="10">
        <f t="shared" si="294"/>
        <v>41303.044016203705</v>
      </c>
      <c r="T1835" s="10">
        <f t="shared" si="29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290"/>
        <v>1.1805000000000001</v>
      </c>
      <c r="P1836" s="8">
        <f t="shared" si="291"/>
        <v>131.16666666666666</v>
      </c>
      <c r="Q1836" t="s">
        <v>8322</v>
      </c>
      <c r="R1836" t="s">
        <v>8323</v>
      </c>
      <c r="S1836" s="10">
        <f t="shared" si="294"/>
        <v>41988.964062500003</v>
      </c>
      <c r="T1836" s="10">
        <f t="shared" si="29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290"/>
        <v>1.04</v>
      </c>
      <c r="P1837" s="8">
        <f t="shared" si="291"/>
        <v>47.272727272727273</v>
      </c>
      <c r="Q1837" t="s">
        <v>8322</v>
      </c>
      <c r="R1837" t="s">
        <v>8323</v>
      </c>
      <c r="S1837" s="10">
        <f t="shared" si="294"/>
        <v>42430.702210648145</v>
      </c>
      <c r="T1837" s="10">
        <f t="shared" si="29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290"/>
        <v>2.0034000000000001</v>
      </c>
      <c r="P1838" s="8">
        <f t="shared" si="291"/>
        <v>182.12727272727273</v>
      </c>
      <c r="Q1838" t="s">
        <v>8322</v>
      </c>
      <c r="R1838" t="s">
        <v>8323</v>
      </c>
      <c r="S1838" s="10">
        <f t="shared" si="294"/>
        <v>41305.809363425928</v>
      </c>
      <c r="T1838" s="10">
        <f t="shared" si="29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290"/>
        <v>3.0683333333333334</v>
      </c>
      <c r="P1839" s="8">
        <f t="shared" si="291"/>
        <v>61.366666666666667</v>
      </c>
      <c r="Q1839" t="s">
        <v>8322</v>
      </c>
      <c r="R1839" t="s">
        <v>8323</v>
      </c>
      <c r="S1839" s="10">
        <f t="shared" si="294"/>
        <v>40926.047858796301</v>
      </c>
      <c r="T1839" s="10">
        <f t="shared" si="29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290"/>
        <v>1.00149</v>
      </c>
      <c r="P1840" s="8">
        <f t="shared" si="291"/>
        <v>35.767499999999998</v>
      </c>
      <c r="Q1840" t="s">
        <v>8322</v>
      </c>
      <c r="R1840" t="s">
        <v>8323</v>
      </c>
      <c r="S1840" s="10">
        <f t="shared" si="294"/>
        <v>40788.786539351851</v>
      </c>
      <c r="T1840" s="10">
        <f t="shared" si="29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290"/>
        <v>2.0529999999999999</v>
      </c>
      <c r="P1841" s="8">
        <f t="shared" si="291"/>
        <v>45.62222222222222</v>
      </c>
      <c r="Q1841" t="s">
        <v>8322</v>
      </c>
      <c r="R1841" t="s">
        <v>8323</v>
      </c>
      <c r="S1841" s="10">
        <f t="shared" si="294"/>
        <v>42614.722013888888</v>
      </c>
      <c r="T1841" s="10">
        <f t="shared" si="29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290"/>
        <v>1.0888888888888888</v>
      </c>
      <c r="P1842" s="8">
        <f t="shared" si="291"/>
        <v>75.384615384615387</v>
      </c>
      <c r="Q1842" t="s">
        <v>8322</v>
      </c>
      <c r="R1842" t="s">
        <v>8323</v>
      </c>
      <c r="S1842" s="10">
        <f t="shared" si="294"/>
        <v>41382.096180555556</v>
      </c>
      <c r="T1842" s="10">
        <f t="shared" si="29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290"/>
        <v>1.0175000000000001</v>
      </c>
      <c r="P1843" s="8">
        <f t="shared" si="291"/>
        <v>50.875</v>
      </c>
      <c r="Q1843" t="s">
        <v>8322</v>
      </c>
      <c r="R1843" t="s">
        <v>8323</v>
      </c>
      <c r="S1843" s="10">
        <f t="shared" si="294"/>
        <v>41745.84542824074</v>
      </c>
      <c r="T1843" s="10">
        <f t="shared" si="29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290"/>
        <v>1.2524999999999999</v>
      </c>
      <c r="P1844" s="8">
        <f t="shared" si="291"/>
        <v>119.28571428571429</v>
      </c>
      <c r="Q1844" t="s">
        <v>8322</v>
      </c>
      <c r="R1844" t="s">
        <v>8323</v>
      </c>
      <c r="S1844" s="10">
        <f t="shared" si="294"/>
        <v>42031.631724537037</v>
      </c>
      <c r="T1844" s="10">
        <f t="shared" si="29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290"/>
        <v>1.2400610000000001</v>
      </c>
      <c r="P1845" s="8">
        <f t="shared" si="291"/>
        <v>92.541865671641801</v>
      </c>
      <c r="Q1845" t="s">
        <v>8322</v>
      </c>
      <c r="R1845" t="s">
        <v>8323</v>
      </c>
      <c r="S1845" s="10">
        <f t="shared" si="294"/>
        <v>40564.994837962964</v>
      </c>
      <c r="T1845" s="10">
        <f t="shared" si="29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290"/>
        <v>1.014</v>
      </c>
      <c r="P1846" s="8">
        <f t="shared" si="291"/>
        <v>76.05</v>
      </c>
      <c r="Q1846" t="s">
        <v>8322</v>
      </c>
      <c r="R1846" t="s">
        <v>8323</v>
      </c>
      <c r="S1846" s="10">
        <f t="shared" si="294"/>
        <v>40666.973541666666</v>
      </c>
      <c r="T1846" s="10">
        <f t="shared" si="29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290"/>
        <v>1</v>
      </c>
      <c r="P1847" s="8">
        <f t="shared" si="291"/>
        <v>52.631578947368418</v>
      </c>
      <c r="Q1847" t="s">
        <v>8322</v>
      </c>
      <c r="R1847" t="s">
        <v>8323</v>
      </c>
      <c r="S1847" s="10">
        <f t="shared" si="294"/>
        <v>42523.333310185189</v>
      </c>
      <c r="T1847" s="10">
        <f t="shared" si="29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290"/>
        <v>1.3792666666666666</v>
      </c>
      <c r="P1848" s="8">
        <f t="shared" si="291"/>
        <v>98.990430622009569</v>
      </c>
      <c r="Q1848" t="s">
        <v>8322</v>
      </c>
      <c r="R1848" t="s">
        <v>8323</v>
      </c>
      <c r="S1848" s="10">
        <f t="shared" si="294"/>
        <v>41228.650196759263</v>
      </c>
      <c r="T1848" s="10">
        <f t="shared" si="29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290"/>
        <v>1.2088000000000001</v>
      </c>
      <c r="P1849" s="8">
        <f t="shared" si="291"/>
        <v>79.526315789473685</v>
      </c>
      <c r="Q1849" t="s">
        <v>8322</v>
      </c>
      <c r="R1849" t="s">
        <v>8323</v>
      </c>
      <c r="S1849" s="10">
        <f t="shared" si="294"/>
        <v>42094.236481481479</v>
      </c>
      <c r="T1849" s="10">
        <f t="shared" si="29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290"/>
        <v>1.0736666666666668</v>
      </c>
      <c r="P1850" s="8">
        <f t="shared" si="291"/>
        <v>134.20833333333334</v>
      </c>
      <c r="Q1850" t="s">
        <v>8322</v>
      </c>
      <c r="R1850" t="s">
        <v>8323</v>
      </c>
      <c r="S1850" s="10">
        <f t="shared" si="294"/>
        <v>40691.788055555553</v>
      </c>
      <c r="T1850" s="10">
        <f t="shared" si="29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290"/>
        <v>1.0033333333333334</v>
      </c>
      <c r="P1851" s="8">
        <f t="shared" si="291"/>
        <v>37.625</v>
      </c>
      <c r="Q1851" t="s">
        <v>8322</v>
      </c>
      <c r="R1851" t="s">
        <v>8323</v>
      </c>
      <c r="S1851" s="10">
        <f t="shared" si="294"/>
        <v>41169.845590277779</v>
      </c>
      <c r="T1851" s="10">
        <f t="shared" si="29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290"/>
        <v>1.0152222222222222</v>
      </c>
      <c r="P1852" s="8">
        <f t="shared" si="291"/>
        <v>51.044692737430168</v>
      </c>
      <c r="Q1852" t="s">
        <v>8322</v>
      </c>
      <c r="R1852" t="s">
        <v>8323</v>
      </c>
      <c r="S1852" s="10">
        <f t="shared" si="294"/>
        <v>41800.959490740745</v>
      </c>
      <c r="T1852" s="10">
        <f t="shared" si="29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290"/>
        <v>1.0007692307692309</v>
      </c>
      <c r="P1853" s="8">
        <f t="shared" si="291"/>
        <v>50.03846153846154</v>
      </c>
      <c r="Q1853" t="s">
        <v>8322</v>
      </c>
      <c r="R1853" t="s">
        <v>8323</v>
      </c>
      <c r="S1853" s="10">
        <f t="shared" si="294"/>
        <v>41827.906689814816</v>
      </c>
      <c r="T1853" s="10">
        <f t="shared" si="29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290"/>
        <v>1.1696666666666666</v>
      </c>
      <c r="P1854" s="8">
        <f t="shared" si="291"/>
        <v>133.93129770992365</v>
      </c>
      <c r="Q1854" t="s">
        <v>8322</v>
      </c>
      <c r="R1854" t="s">
        <v>8323</v>
      </c>
      <c r="S1854" s="10">
        <f t="shared" si="294"/>
        <v>42081.77143518519</v>
      </c>
      <c r="T1854" s="10">
        <f t="shared" si="29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290"/>
        <v>1.01875</v>
      </c>
      <c r="P1855" s="8">
        <f t="shared" si="291"/>
        <v>58.214285714285715</v>
      </c>
      <c r="Q1855" t="s">
        <v>8322</v>
      </c>
      <c r="R1855" t="s">
        <v>8323</v>
      </c>
      <c r="S1855" s="10">
        <f t="shared" si="294"/>
        <v>41177.060381944444</v>
      </c>
      <c r="T1855" s="10">
        <f t="shared" si="29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290"/>
        <v>1.0212366666666666</v>
      </c>
      <c r="P1856" s="8">
        <f t="shared" si="291"/>
        <v>88.037643678160919</v>
      </c>
      <c r="Q1856" t="s">
        <v>8322</v>
      </c>
      <c r="R1856" t="s">
        <v>8323</v>
      </c>
      <c r="S1856" s="10">
        <f t="shared" si="294"/>
        <v>41388.021261574075</v>
      </c>
      <c r="T1856" s="10">
        <f t="shared" si="29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290"/>
        <v>1.5405897142857143</v>
      </c>
      <c r="P1857" s="8">
        <f t="shared" si="291"/>
        <v>70.576753926701571</v>
      </c>
      <c r="Q1857" t="s">
        <v>8322</v>
      </c>
      <c r="R1857" t="s">
        <v>8323</v>
      </c>
      <c r="S1857" s="10">
        <f t="shared" si="294"/>
        <v>41600.538657407407</v>
      </c>
      <c r="T1857" s="10">
        <f t="shared" si="29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290"/>
        <v>1.0125</v>
      </c>
      <c r="P1858" s="8">
        <f t="shared" si="291"/>
        <v>53.289473684210527</v>
      </c>
      <c r="Q1858" t="s">
        <v>8322</v>
      </c>
      <c r="R1858" t="s">
        <v>8323</v>
      </c>
      <c r="S1858" s="10">
        <f t="shared" si="294"/>
        <v>41817.854999999996</v>
      </c>
      <c r="T1858" s="10">
        <f t="shared" si="29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290"/>
        <v>1</v>
      </c>
      <c r="P1859" s="8">
        <f t="shared" si="291"/>
        <v>136.36363636363637</v>
      </c>
      <c r="Q1859" t="s">
        <v>8322</v>
      </c>
      <c r="R1859" t="s">
        <v>8323</v>
      </c>
      <c r="S1859" s="10">
        <f t="shared" si="294"/>
        <v>41864.76866898148</v>
      </c>
      <c r="T1859" s="10">
        <f t="shared" si="295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ref="O1860:O1923" si="296">E1860/D1860</f>
        <v>1.0874800874800874</v>
      </c>
      <c r="P1860" s="8">
        <f t="shared" ref="P1860:P1923" si="297">E1860/L1860</f>
        <v>40.547315436241611</v>
      </c>
      <c r="Q1860" t="s">
        <v>8322</v>
      </c>
      <c r="R1860" t="s">
        <v>8323</v>
      </c>
      <c r="S1860" s="10">
        <f t="shared" si="294"/>
        <v>40833.200474537036</v>
      </c>
      <c r="T1860" s="10">
        <f t="shared" si="295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96"/>
        <v>1.3183333333333334</v>
      </c>
      <c r="P1861" s="8">
        <f t="shared" si="297"/>
        <v>70.625</v>
      </c>
      <c r="Q1861" t="s">
        <v>8322</v>
      </c>
      <c r="R1861" t="s">
        <v>8323</v>
      </c>
      <c r="S1861" s="10">
        <f t="shared" si="294"/>
        <v>40778.770011574074</v>
      </c>
      <c r="T1861" s="10">
        <f t="shared" si="295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96"/>
        <v>1.3346666666666667</v>
      </c>
      <c r="P1862" s="8">
        <f t="shared" si="297"/>
        <v>52.684210526315788</v>
      </c>
      <c r="Q1862" t="s">
        <v>8322</v>
      </c>
      <c r="R1862" t="s">
        <v>8323</v>
      </c>
      <c r="S1862" s="10">
        <f t="shared" si="294"/>
        <v>41655.709305555552</v>
      </c>
      <c r="T1862" s="10">
        <f t="shared" si="295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96"/>
        <v>0</v>
      </c>
      <c r="P1863" s="8" t="e">
        <f t="shared" si="297"/>
        <v>#DIV/0!</v>
      </c>
      <c r="Q1863" t="s">
        <v>8330</v>
      </c>
      <c r="R1863" t="s">
        <v>8332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96"/>
        <v>8.0833333333333326E-2</v>
      </c>
      <c r="P1864" s="8">
        <f t="shared" si="297"/>
        <v>90.9375</v>
      </c>
      <c r="Q1864" t="s">
        <v>8330</v>
      </c>
      <c r="R1864" t="s">
        <v>8332</v>
      </c>
      <c r="S1864" s="10">
        <f t="shared" ref="S1864:S1870" si="298">(((J1864/60)/60)/24)+DATE(1970,1,1)</f>
        <v>42755.492754629624</v>
      </c>
      <c r="T1864" s="10">
        <f t="shared" ref="T1864:T1870" si="299">(((I1864/60)/60)/24)+DATE(1970,1,1)</f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96"/>
        <v>4.0000000000000001E-3</v>
      </c>
      <c r="P1865" s="8">
        <f t="shared" si="297"/>
        <v>5</v>
      </c>
      <c r="Q1865" t="s">
        <v>8330</v>
      </c>
      <c r="R1865" t="s">
        <v>8332</v>
      </c>
      <c r="S1865" s="10">
        <f t="shared" si="298"/>
        <v>41772.797280092593</v>
      </c>
      <c r="T1865" s="10">
        <f t="shared" si="29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96"/>
        <v>0.42892307692307691</v>
      </c>
      <c r="P1866" s="8">
        <f t="shared" si="297"/>
        <v>58.083333333333336</v>
      </c>
      <c r="Q1866" t="s">
        <v>8330</v>
      </c>
      <c r="R1866" t="s">
        <v>8332</v>
      </c>
      <c r="S1866" s="10">
        <f t="shared" si="298"/>
        <v>41733.716435185182</v>
      </c>
      <c r="T1866" s="10">
        <f t="shared" si="29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96"/>
        <v>3.6363636363636364E-5</v>
      </c>
      <c r="P1867" s="8">
        <f t="shared" si="297"/>
        <v>2</v>
      </c>
      <c r="Q1867" t="s">
        <v>8330</v>
      </c>
      <c r="R1867" t="s">
        <v>8332</v>
      </c>
      <c r="S1867" s="10">
        <f t="shared" si="298"/>
        <v>42645.367442129631</v>
      </c>
      <c r="T1867" s="10">
        <f t="shared" si="29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96"/>
        <v>5.0000000000000001E-3</v>
      </c>
      <c r="P1868" s="8">
        <f t="shared" si="297"/>
        <v>62.5</v>
      </c>
      <c r="Q1868" t="s">
        <v>8330</v>
      </c>
      <c r="R1868" t="s">
        <v>8332</v>
      </c>
      <c r="S1868" s="10">
        <f t="shared" si="298"/>
        <v>42742.246493055558</v>
      </c>
      <c r="T1868" s="10">
        <f t="shared" si="29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96"/>
        <v>5.0000000000000001E-4</v>
      </c>
      <c r="P1869" s="8">
        <f t="shared" si="297"/>
        <v>10</v>
      </c>
      <c r="Q1869" t="s">
        <v>8330</v>
      </c>
      <c r="R1869" t="s">
        <v>8332</v>
      </c>
      <c r="S1869" s="10">
        <f t="shared" si="298"/>
        <v>42649.924907407403</v>
      </c>
      <c r="T1869" s="10">
        <f t="shared" si="29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96"/>
        <v>4.8680000000000001E-2</v>
      </c>
      <c r="P1870" s="8">
        <f t="shared" si="297"/>
        <v>71.588235294117652</v>
      </c>
      <c r="Q1870" t="s">
        <v>8330</v>
      </c>
      <c r="R1870" t="s">
        <v>8332</v>
      </c>
      <c r="S1870" s="10">
        <f t="shared" si="298"/>
        <v>42328.779224537036</v>
      </c>
      <c r="T1870" s="10">
        <f t="shared" si="29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96"/>
        <v>0</v>
      </c>
      <c r="P1871" s="8" t="e">
        <f t="shared" si="297"/>
        <v>#DIV/0!</v>
      </c>
      <c r="Q1871" t="s">
        <v>8330</v>
      </c>
      <c r="R1871" t="s">
        <v>8332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96"/>
        <v>0.10314285714285715</v>
      </c>
      <c r="P1872" s="8">
        <f t="shared" si="297"/>
        <v>32.81818181818182</v>
      </c>
      <c r="Q1872" t="s">
        <v>8330</v>
      </c>
      <c r="R1872" t="s">
        <v>8332</v>
      </c>
      <c r="S1872" s="10">
        <f t="shared" ref="S1872:S1877" si="300">(((J1872/60)/60)/24)+DATE(1970,1,1)</f>
        <v>42371.355729166666</v>
      </c>
      <c r="T1872" s="10">
        <f t="shared" ref="T1872:T1877" si="301">(((I1872/60)/60)/24)+DATE(1970,1,1)</f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96"/>
        <v>0.7178461538461538</v>
      </c>
      <c r="P1873" s="8">
        <f t="shared" si="297"/>
        <v>49.11578947368421</v>
      </c>
      <c r="Q1873" t="s">
        <v>8330</v>
      </c>
      <c r="R1873" t="s">
        <v>8332</v>
      </c>
      <c r="S1873" s="10">
        <f t="shared" si="300"/>
        <v>41923.783576388887</v>
      </c>
      <c r="T1873" s="10">
        <f t="shared" si="301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96"/>
        <v>1.06E-2</v>
      </c>
      <c r="P1874" s="8">
        <f t="shared" si="297"/>
        <v>16.307692307692307</v>
      </c>
      <c r="Q1874" t="s">
        <v>8330</v>
      </c>
      <c r="R1874" t="s">
        <v>8332</v>
      </c>
      <c r="S1874" s="10">
        <f t="shared" si="300"/>
        <v>42155.129652777774</v>
      </c>
      <c r="T1874" s="10">
        <f t="shared" si="301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96"/>
        <v>4.4999999999999997E-3</v>
      </c>
      <c r="P1875" s="8">
        <f t="shared" si="297"/>
        <v>18</v>
      </c>
      <c r="Q1875" t="s">
        <v>8330</v>
      </c>
      <c r="R1875" t="s">
        <v>8332</v>
      </c>
      <c r="S1875" s="10">
        <f t="shared" si="300"/>
        <v>42164.615856481483</v>
      </c>
      <c r="T1875" s="10">
        <f t="shared" si="301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96"/>
        <v>1.6249999999999999E-4</v>
      </c>
      <c r="P1876" s="8">
        <f t="shared" si="297"/>
        <v>13</v>
      </c>
      <c r="Q1876" t="s">
        <v>8330</v>
      </c>
      <c r="R1876" t="s">
        <v>8332</v>
      </c>
      <c r="S1876" s="10">
        <f t="shared" si="300"/>
        <v>42529.969131944439</v>
      </c>
      <c r="T1876" s="10">
        <f t="shared" si="301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96"/>
        <v>5.1000000000000004E-3</v>
      </c>
      <c r="P1877" s="8">
        <f t="shared" si="297"/>
        <v>17</v>
      </c>
      <c r="Q1877" t="s">
        <v>8330</v>
      </c>
      <c r="R1877" t="s">
        <v>8332</v>
      </c>
      <c r="S1877" s="10">
        <f t="shared" si="300"/>
        <v>42528.899398148147</v>
      </c>
      <c r="T1877" s="10">
        <f t="shared" si="301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96"/>
        <v>0</v>
      </c>
      <c r="P1878" s="8" t="e">
        <f t="shared" si="297"/>
        <v>#DIV/0!</v>
      </c>
      <c r="Q1878" t="s">
        <v>8330</v>
      </c>
      <c r="R1878" t="s">
        <v>8332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96"/>
        <v>0</v>
      </c>
      <c r="P1879" s="8" t="e">
        <f t="shared" si="297"/>
        <v>#DIV/0!</v>
      </c>
      <c r="Q1879" t="s">
        <v>8330</v>
      </c>
      <c r="R1879" t="s">
        <v>8332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96"/>
        <v>0</v>
      </c>
      <c r="P1880" s="8" t="e">
        <f t="shared" si="297"/>
        <v>#DIV/0!</v>
      </c>
      <c r="Q1880" t="s">
        <v>8330</v>
      </c>
      <c r="R1880" t="s">
        <v>8332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96"/>
        <v>1.1999999999999999E-3</v>
      </c>
      <c r="P1881" s="8">
        <f t="shared" si="297"/>
        <v>3</v>
      </c>
      <c r="Q1881" t="s">
        <v>8330</v>
      </c>
      <c r="R1881" t="s">
        <v>8332</v>
      </c>
      <c r="S1881" s="10">
        <f t="shared" ref="S1881:S1944" si="302">(((J1881/60)/60)/24)+DATE(1970,1,1)</f>
        <v>42413.649641203709</v>
      </c>
      <c r="T1881" s="10">
        <f t="shared" ref="T1881:T1944" si="303">(((I1881/60)/60)/24)+DATE(1970,1,1)</f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96"/>
        <v>0.20080000000000001</v>
      </c>
      <c r="P1882" s="8">
        <f t="shared" si="297"/>
        <v>41.833333333333336</v>
      </c>
      <c r="Q1882" t="s">
        <v>8330</v>
      </c>
      <c r="R1882" t="s">
        <v>8332</v>
      </c>
      <c r="S1882" s="10">
        <f t="shared" si="302"/>
        <v>42430.566898148143</v>
      </c>
      <c r="T1882" s="10">
        <f t="shared" si="303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96"/>
        <v>1.726845</v>
      </c>
      <c r="P1883" s="8">
        <f t="shared" si="297"/>
        <v>49.338428571428572</v>
      </c>
      <c r="Q1883" t="s">
        <v>8322</v>
      </c>
      <c r="R1883" t="s">
        <v>8326</v>
      </c>
      <c r="S1883" s="10">
        <f t="shared" si="302"/>
        <v>42043.152650462958</v>
      </c>
      <c r="T1883" s="10">
        <f t="shared" si="303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96"/>
        <v>1.008955223880597</v>
      </c>
      <c r="P1884" s="8">
        <f t="shared" si="297"/>
        <v>41.728395061728392</v>
      </c>
      <c r="Q1884" t="s">
        <v>8322</v>
      </c>
      <c r="R1884" t="s">
        <v>8326</v>
      </c>
      <c r="S1884" s="10">
        <f t="shared" si="302"/>
        <v>41067.949212962965</v>
      </c>
      <c r="T1884" s="10">
        <f t="shared" si="303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96"/>
        <v>1.0480480480480481</v>
      </c>
      <c r="P1885" s="8">
        <f t="shared" si="297"/>
        <v>32.71875</v>
      </c>
      <c r="Q1885" t="s">
        <v>8322</v>
      </c>
      <c r="R1885" t="s">
        <v>8326</v>
      </c>
      <c r="S1885" s="10">
        <f t="shared" si="302"/>
        <v>40977.948009259257</v>
      </c>
      <c r="T1885" s="10">
        <f t="shared" si="303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96"/>
        <v>1.351</v>
      </c>
      <c r="P1886" s="8">
        <f t="shared" si="297"/>
        <v>51.96153846153846</v>
      </c>
      <c r="Q1886" t="s">
        <v>8322</v>
      </c>
      <c r="R1886" t="s">
        <v>8326</v>
      </c>
      <c r="S1886" s="10">
        <f t="shared" si="302"/>
        <v>41205.198321759257</v>
      </c>
      <c r="T1886" s="10">
        <f t="shared" si="303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96"/>
        <v>1.1632786885245903</v>
      </c>
      <c r="P1887" s="8">
        <f t="shared" si="297"/>
        <v>50.685714285714283</v>
      </c>
      <c r="Q1887" t="s">
        <v>8322</v>
      </c>
      <c r="R1887" t="s">
        <v>8326</v>
      </c>
      <c r="S1887" s="10">
        <f t="shared" si="302"/>
        <v>41099.093865740739</v>
      </c>
      <c r="T1887" s="10">
        <f t="shared" si="303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96"/>
        <v>1.0208333333333333</v>
      </c>
      <c r="P1888" s="8">
        <f t="shared" si="297"/>
        <v>42.241379310344826</v>
      </c>
      <c r="Q1888" t="s">
        <v>8322</v>
      </c>
      <c r="R1888" t="s">
        <v>8326</v>
      </c>
      <c r="S1888" s="10">
        <f t="shared" si="302"/>
        <v>41925.906689814816</v>
      </c>
      <c r="T1888" s="10">
        <f t="shared" si="303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96"/>
        <v>1.1116666666666666</v>
      </c>
      <c r="P1889" s="8">
        <f t="shared" si="297"/>
        <v>416.875</v>
      </c>
      <c r="Q1889" t="s">
        <v>8322</v>
      </c>
      <c r="R1889" t="s">
        <v>8326</v>
      </c>
      <c r="S1889" s="10">
        <f t="shared" si="302"/>
        <v>42323.800138888888</v>
      </c>
      <c r="T1889" s="10">
        <f t="shared" si="303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96"/>
        <v>1.6608000000000001</v>
      </c>
      <c r="P1890" s="8">
        <f t="shared" si="297"/>
        <v>46.651685393258425</v>
      </c>
      <c r="Q1890" t="s">
        <v>8322</v>
      </c>
      <c r="R1890" t="s">
        <v>8326</v>
      </c>
      <c r="S1890" s="10">
        <f t="shared" si="302"/>
        <v>40299.239953703705</v>
      </c>
      <c r="T1890" s="10">
        <f t="shared" si="303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96"/>
        <v>1.0660000000000001</v>
      </c>
      <c r="P1891" s="8">
        <f t="shared" si="297"/>
        <v>48.454545454545453</v>
      </c>
      <c r="Q1891" t="s">
        <v>8322</v>
      </c>
      <c r="R1891" t="s">
        <v>8326</v>
      </c>
      <c r="S1891" s="10">
        <f t="shared" si="302"/>
        <v>41299.793356481481</v>
      </c>
      <c r="T1891" s="10">
        <f t="shared" si="303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96"/>
        <v>1.4458441666666668</v>
      </c>
      <c r="P1892" s="8">
        <f t="shared" si="297"/>
        <v>70.5289837398374</v>
      </c>
      <c r="Q1892" t="s">
        <v>8322</v>
      </c>
      <c r="R1892" t="s">
        <v>8326</v>
      </c>
      <c r="S1892" s="10">
        <f t="shared" si="302"/>
        <v>41228.786203703705</v>
      </c>
      <c r="T1892" s="10">
        <f t="shared" si="303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96"/>
        <v>1.0555000000000001</v>
      </c>
      <c r="P1893" s="8">
        <f t="shared" si="297"/>
        <v>87.958333333333329</v>
      </c>
      <c r="Q1893" t="s">
        <v>8322</v>
      </c>
      <c r="R1893" t="s">
        <v>8326</v>
      </c>
      <c r="S1893" s="10">
        <f t="shared" si="302"/>
        <v>40335.798078703701</v>
      </c>
      <c r="T1893" s="10">
        <f t="shared" si="303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96"/>
        <v>1.3660000000000001</v>
      </c>
      <c r="P1894" s="8">
        <f t="shared" si="297"/>
        <v>26.26923076923077</v>
      </c>
      <c r="Q1894" t="s">
        <v>8322</v>
      </c>
      <c r="R1894" t="s">
        <v>8326</v>
      </c>
      <c r="S1894" s="10">
        <f t="shared" si="302"/>
        <v>40671.637511574074</v>
      </c>
      <c r="T1894" s="10">
        <f t="shared" si="303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96"/>
        <v>1.04</v>
      </c>
      <c r="P1895" s="8">
        <f t="shared" si="297"/>
        <v>57.777777777777779</v>
      </c>
      <c r="Q1895" t="s">
        <v>8322</v>
      </c>
      <c r="R1895" t="s">
        <v>8326</v>
      </c>
      <c r="S1895" s="10">
        <f t="shared" si="302"/>
        <v>40632.94195601852</v>
      </c>
      <c r="T1895" s="10">
        <f t="shared" si="303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96"/>
        <v>1.145</v>
      </c>
      <c r="P1896" s="8">
        <f t="shared" si="297"/>
        <v>57.25</v>
      </c>
      <c r="Q1896" t="s">
        <v>8322</v>
      </c>
      <c r="R1896" t="s">
        <v>8326</v>
      </c>
      <c r="S1896" s="10">
        <f t="shared" si="302"/>
        <v>40920.904895833337</v>
      </c>
      <c r="T1896" s="10">
        <f t="shared" si="303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96"/>
        <v>1.0171957671957672</v>
      </c>
      <c r="P1897" s="8">
        <f t="shared" si="297"/>
        <v>196.34042553191489</v>
      </c>
      <c r="Q1897" t="s">
        <v>8322</v>
      </c>
      <c r="R1897" t="s">
        <v>8326</v>
      </c>
      <c r="S1897" s="10">
        <f t="shared" si="302"/>
        <v>42267.746782407412</v>
      </c>
      <c r="T1897" s="10">
        <f t="shared" si="303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96"/>
        <v>1.2394678492239468</v>
      </c>
      <c r="P1898" s="8">
        <f t="shared" si="297"/>
        <v>43</v>
      </c>
      <c r="Q1898" t="s">
        <v>8322</v>
      </c>
      <c r="R1898" t="s">
        <v>8326</v>
      </c>
      <c r="S1898" s="10">
        <f t="shared" si="302"/>
        <v>40981.710243055553</v>
      </c>
      <c r="T1898" s="10">
        <f t="shared" si="303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96"/>
        <v>1.0245669291338582</v>
      </c>
      <c r="P1899" s="8">
        <f t="shared" si="297"/>
        <v>35.551912568306008</v>
      </c>
      <c r="Q1899" t="s">
        <v>8322</v>
      </c>
      <c r="R1899" t="s">
        <v>8326</v>
      </c>
      <c r="S1899" s="10">
        <f t="shared" si="302"/>
        <v>41680.583402777782</v>
      </c>
      <c r="T1899" s="10">
        <f t="shared" si="303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96"/>
        <v>1.4450000000000001</v>
      </c>
      <c r="P1900" s="8">
        <f t="shared" si="297"/>
        <v>68.80952380952381</v>
      </c>
      <c r="Q1900" t="s">
        <v>8322</v>
      </c>
      <c r="R1900" t="s">
        <v>8326</v>
      </c>
      <c r="S1900" s="10">
        <f t="shared" si="302"/>
        <v>42366.192974537036</v>
      </c>
      <c r="T1900" s="10">
        <f t="shared" si="303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96"/>
        <v>1.3333333333333333</v>
      </c>
      <c r="P1901" s="8">
        <f t="shared" si="297"/>
        <v>28.571428571428573</v>
      </c>
      <c r="Q1901" t="s">
        <v>8322</v>
      </c>
      <c r="R1901" t="s">
        <v>8326</v>
      </c>
      <c r="S1901" s="10">
        <f t="shared" si="302"/>
        <v>42058.941736111112</v>
      </c>
      <c r="T1901" s="10">
        <f t="shared" si="303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96"/>
        <v>1.0936440000000001</v>
      </c>
      <c r="P1902" s="8">
        <f t="shared" si="297"/>
        <v>50.631666666666668</v>
      </c>
      <c r="Q1902" t="s">
        <v>8322</v>
      </c>
      <c r="R1902" t="s">
        <v>8326</v>
      </c>
      <c r="S1902" s="10">
        <f t="shared" si="302"/>
        <v>41160.871886574074</v>
      </c>
      <c r="T1902" s="10">
        <f t="shared" si="303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96"/>
        <v>2.696969696969697E-2</v>
      </c>
      <c r="P1903" s="8">
        <f t="shared" si="297"/>
        <v>106.8</v>
      </c>
      <c r="Q1903" t="s">
        <v>8316</v>
      </c>
      <c r="R1903" t="s">
        <v>8345</v>
      </c>
      <c r="S1903" s="10">
        <f t="shared" si="302"/>
        <v>42116.54315972222</v>
      </c>
      <c r="T1903" s="10">
        <f t="shared" si="303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96"/>
        <v>1.2E-2</v>
      </c>
      <c r="P1904" s="8">
        <f t="shared" si="297"/>
        <v>4</v>
      </c>
      <c r="Q1904" t="s">
        <v>8316</v>
      </c>
      <c r="R1904" t="s">
        <v>8345</v>
      </c>
      <c r="S1904" s="10">
        <f t="shared" si="302"/>
        <v>42037.789895833332</v>
      </c>
      <c r="T1904" s="10">
        <f t="shared" si="303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96"/>
        <v>0.46600000000000003</v>
      </c>
      <c r="P1905" s="8">
        <f t="shared" si="297"/>
        <v>34.097560975609753</v>
      </c>
      <c r="Q1905" t="s">
        <v>8316</v>
      </c>
      <c r="R1905" t="s">
        <v>8345</v>
      </c>
      <c r="S1905" s="10">
        <f t="shared" si="302"/>
        <v>42702.770729166667</v>
      </c>
      <c r="T1905" s="10">
        <f t="shared" si="303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96"/>
        <v>1E-3</v>
      </c>
      <c r="P1906" s="8">
        <f t="shared" si="297"/>
        <v>25</v>
      </c>
      <c r="Q1906" t="s">
        <v>8316</v>
      </c>
      <c r="R1906" t="s">
        <v>8345</v>
      </c>
      <c r="S1906" s="10">
        <f t="shared" si="302"/>
        <v>42326.685428240744</v>
      </c>
      <c r="T1906" s="10">
        <f t="shared" si="303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96"/>
        <v>1.6800000000000001E-3</v>
      </c>
      <c r="P1907" s="8">
        <f t="shared" si="297"/>
        <v>10.5</v>
      </c>
      <c r="Q1907" t="s">
        <v>8316</v>
      </c>
      <c r="R1907" t="s">
        <v>8345</v>
      </c>
      <c r="S1907" s="10">
        <f t="shared" si="302"/>
        <v>41859.925856481481</v>
      </c>
      <c r="T1907" s="10">
        <f t="shared" si="303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96"/>
        <v>0.42759999999999998</v>
      </c>
      <c r="P1908" s="8">
        <f t="shared" si="297"/>
        <v>215.95959595959596</v>
      </c>
      <c r="Q1908" t="s">
        <v>8316</v>
      </c>
      <c r="R1908" t="s">
        <v>8345</v>
      </c>
      <c r="S1908" s="10">
        <f t="shared" si="302"/>
        <v>42514.671099537038</v>
      </c>
      <c r="T1908" s="10">
        <f t="shared" si="303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96"/>
        <v>2.8333333333333335E-3</v>
      </c>
      <c r="P1909" s="8">
        <f t="shared" si="297"/>
        <v>21.25</v>
      </c>
      <c r="Q1909" t="s">
        <v>8316</v>
      </c>
      <c r="R1909" t="s">
        <v>8345</v>
      </c>
      <c r="S1909" s="10">
        <f t="shared" si="302"/>
        <v>41767.587094907409</v>
      </c>
      <c r="T1909" s="10">
        <f t="shared" si="303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96"/>
        <v>1.7319999999999999E-2</v>
      </c>
      <c r="P1910" s="8">
        <f t="shared" si="297"/>
        <v>108.25</v>
      </c>
      <c r="Q1910" t="s">
        <v>8316</v>
      </c>
      <c r="R1910" t="s">
        <v>8345</v>
      </c>
      <c r="S1910" s="10">
        <f t="shared" si="302"/>
        <v>42703.917824074073</v>
      </c>
      <c r="T1910" s="10">
        <f t="shared" si="303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96"/>
        <v>0.14111428571428572</v>
      </c>
      <c r="P1911" s="8">
        <f t="shared" si="297"/>
        <v>129.97368421052633</v>
      </c>
      <c r="Q1911" t="s">
        <v>8316</v>
      </c>
      <c r="R1911" t="s">
        <v>8345</v>
      </c>
      <c r="S1911" s="10">
        <f t="shared" si="302"/>
        <v>41905.429155092592</v>
      </c>
      <c r="T1911" s="10">
        <f t="shared" si="303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96"/>
        <v>0.39395294117647056</v>
      </c>
      <c r="P1912" s="8">
        <f t="shared" si="297"/>
        <v>117.49473684210527</v>
      </c>
      <c r="Q1912" t="s">
        <v>8316</v>
      </c>
      <c r="R1912" t="s">
        <v>8345</v>
      </c>
      <c r="S1912" s="10">
        <f t="shared" si="302"/>
        <v>42264.963159722218</v>
      </c>
      <c r="T1912" s="10">
        <f t="shared" si="303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96"/>
        <v>2.3529411764705883E-4</v>
      </c>
      <c r="P1913" s="8">
        <f t="shared" si="297"/>
        <v>10</v>
      </c>
      <c r="Q1913" t="s">
        <v>8316</v>
      </c>
      <c r="R1913" t="s">
        <v>8345</v>
      </c>
      <c r="S1913" s="10">
        <f t="shared" si="302"/>
        <v>41830.033958333333</v>
      </c>
      <c r="T1913" s="10">
        <f t="shared" si="303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96"/>
        <v>0.59299999999999997</v>
      </c>
      <c r="P1914" s="8">
        <f t="shared" si="297"/>
        <v>70.595238095238102</v>
      </c>
      <c r="Q1914" t="s">
        <v>8316</v>
      </c>
      <c r="R1914" t="s">
        <v>8345</v>
      </c>
      <c r="S1914" s="10">
        <f t="shared" si="302"/>
        <v>42129.226388888885</v>
      </c>
      <c r="T1914" s="10">
        <f t="shared" si="303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96"/>
        <v>1.3270833333333334E-2</v>
      </c>
      <c r="P1915" s="8">
        <f t="shared" si="297"/>
        <v>24.5</v>
      </c>
      <c r="Q1915" t="s">
        <v>8316</v>
      </c>
      <c r="R1915" t="s">
        <v>8345</v>
      </c>
      <c r="S1915" s="10">
        <f t="shared" si="302"/>
        <v>41890.511319444442</v>
      </c>
      <c r="T1915" s="10">
        <f t="shared" si="303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96"/>
        <v>9.0090090090090086E-2</v>
      </c>
      <c r="P1916" s="8">
        <f t="shared" si="297"/>
        <v>30</v>
      </c>
      <c r="Q1916" t="s">
        <v>8316</v>
      </c>
      <c r="R1916" t="s">
        <v>8345</v>
      </c>
      <c r="S1916" s="10">
        <f t="shared" si="302"/>
        <v>41929.174456018518</v>
      </c>
      <c r="T1916" s="10">
        <f t="shared" si="303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96"/>
        <v>1.6E-2</v>
      </c>
      <c r="P1917" s="8">
        <f t="shared" si="297"/>
        <v>2</v>
      </c>
      <c r="Q1917" t="s">
        <v>8316</v>
      </c>
      <c r="R1917" t="s">
        <v>8345</v>
      </c>
      <c r="S1917" s="10">
        <f t="shared" si="302"/>
        <v>41864.04886574074</v>
      </c>
      <c r="T1917" s="10">
        <f t="shared" si="303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96"/>
        <v>5.1000000000000004E-3</v>
      </c>
      <c r="P1918" s="8">
        <f t="shared" si="297"/>
        <v>17</v>
      </c>
      <c r="Q1918" t="s">
        <v>8316</v>
      </c>
      <c r="R1918" t="s">
        <v>8345</v>
      </c>
      <c r="S1918" s="10">
        <f t="shared" si="302"/>
        <v>42656.717303240745</v>
      </c>
      <c r="T1918" s="10">
        <f t="shared" si="303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96"/>
        <v>0.52570512820512816</v>
      </c>
      <c r="P1919" s="8">
        <f t="shared" si="297"/>
        <v>2928.9285714285716</v>
      </c>
      <c r="Q1919" t="s">
        <v>8316</v>
      </c>
      <c r="R1919" t="s">
        <v>8345</v>
      </c>
      <c r="S1919" s="10">
        <f t="shared" si="302"/>
        <v>42746.270057870366</v>
      </c>
      <c r="T1919" s="10">
        <f t="shared" si="303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96"/>
        <v>1.04E-2</v>
      </c>
      <c r="P1920" s="8">
        <f t="shared" si="297"/>
        <v>28.888888888888889</v>
      </c>
      <c r="Q1920" t="s">
        <v>8316</v>
      </c>
      <c r="R1920" t="s">
        <v>8345</v>
      </c>
      <c r="S1920" s="10">
        <f t="shared" si="302"/>
        <v>41828.789942129632</v>
      </c>
      <c r="T1920" s="10">
        <f t="shared" si="303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96"/>
        <v>0.47399999999999998</v>
      </c>
      <c r="P1921" s="8">
        <f t="shared" si="297"/>
        <v>29.625</v>
      </c>
      <c r="Q1921" t="s">
        <v>8316</v>
      </c>
      <c r="R1921" t="s">
        <v>8345</v>
      </c>
      <c r="S1921" s="10">
        <f t="shared" si="302"/>
        <v>42113.875567129624</v>
      </c>
      <c r="T1921" s="10">
        <f t="shared" si="303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296"/>
        <v>0.43030000000000002</v>
      </c>
      <c r="P1922" s="8">
        <f t="shared" si="297"/>
        <v>40.980952380952381</v>
      </c>
      <c r="Q1922" t="s">
        <v>8316</v>
      </c>
      <c r="R1922" t="s">
        <v>8345</v>
      </c>
      <c r="S1922" s="10">
        <f t="shared" si="302"/>
        <v>42270.875706018516</v>
      </c>
      <c r="T1922" s="10">
        <f t="shared" si="303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296"/>
        <v>1.3680000000000001</v>
      </c>
      <c r="P1923" s="8">
        <f t="shared" si="297"/>
        <v>54</v>
      </c>
      <c r="Q1923" t="s">
        <v>8322</v>
      </c>
      <c r="R1923" t="s">
        <v>8326</v>
      </c>
      <c r="S1923" s="10">
        <f t="shared" si="302"/>
        <v>41074.221562500003</v>
      </c>
      <c r="T1923" s="10">
        <f t="shared" si="303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ref="O1924:O1987" si="304">E1924/D1924</f>
        <v>1.1555</v>
      </c>
      <c r="P1924" s="8">
        <f t="shared" ref="P1924:P1987" si="305">E1924/L1924</f>
        <v>36.109375</v>
      </c>
      <c r="Q1924" t="s">
        <v>8322</v>
      </c>
      <c r="R1924" t="s">
        <v>8326</v>
      </c>
      <c r="S1924" s="10">
        <f t="shared" si="302"/>
        <v>41590.255868055552</v>
      </c>
      <c r="T1924" s="10">
        <f t="shared" si="30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304"/>
        <v>2.4079999999999999</v>
      </c>
      <c r="P1925" s="8">
        <f t="shared" si="305"/>
        <v>23.153846153846153</v>
      </c>
      <c r="Q1925" t="s">
        <v>8322</v>
      </c>
      <c r="R1925" t="s">
        <v>8326</v>
      </c>
      <c r="S1925" s="10">
        <f t="shared" si="302"/>
        <v>40772.848749999997</v>
      </c>
      <c r="T1925" s="10">
        <f t="shared" si="30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304"/>
        <v>1.1439999999999999</v>
      </c>
      <c r="P1926" s="8">
        <f t="shared" si="305"/>
        <v>104</v>
      </c>
      <c r="Q1926" t="s">
        <v>8322</v>
      </c>
      <c r="R1926" t="s">
        <v>8326</v>
      </c>
      <c r="S1926" s="10">
        <f t="shared" si="302"/>
        <v>41626.761053240742</v>
      </c>
      <c r="T1926" s="10">
        <f t="shared" si="30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304"/>
        <v>1.1033333333333333</v>
      </c>
      <c r="P1927" s="8">
        <f t="shared" si="305"/>
        <v>31.826923076923077</v>
      </c>
      <c r="Q1927" t="s">
        <v>8322</v>
      </c>
      <c r="R1927" t="s">
        <v>8326</v>
      </c>
      <c r="S1927" s="10">
        <f t="shared" si="302"/>
        <v>41535.90148148148</v>
      </c>
      <c r="T1927" s="10">
        <f t="shared" si="30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304"/>
        <v>1.9537933333333333</v>
      </c>
      <c r="P1928" s="8">
        <f t="shared" si="305"/>
        <v>27.3896261682243</v>
      </c>
      <c r="Q1928" t="s">
        <v>8322</v>
      </c>
      <c r="R1928" t="s">
        <v>8326</v>
      </c>
      <c r="S1928" s="10">
        <f t="shared" si="302"/>
        <v>40456.954351851848</v>
      </c>
      <c r="T1928" s="10">
        <f t="shared" si="30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304"/>
        <v>1.0333333333333334</v>
      </c>
      <c r="P1929" s="8">
        <f t="shared" si="305"/>
        <v>56.363636363636367</v>
      </c>
      <c r="Q1929" t="s">
        <v>8322</v>
      </c>
      <c r="R1929" t="s">
        <v>8326</v>
      </c>
      <c r="S1929" s="10">
        <f t="shared" si="302"/>
        <v>40960.861562500002</v>
      </c>
      <c r="T1929" s="10">
        <f t="shared" si="30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304"/>
        <v>1.031372549019608</v>
      </c>
      <c r="P1930" s="8">
        <f t="shared" si="305"/>
        <v>77.352941176470594</v>
      </c>
      <c r="Q1930" t="s">
        <v>8322</v>
      </c>
      <c r="R1930" t="s">
        <v>8326</v>
      </c>
      <c r="S1930" s="10">
        <f t="shared" si="302"/>
        <v>41371.648078703707</v>
      </c>
      <c r="T1930" s="10">
        <f t="shared" si="30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304"/>
        <v>1.003125</v>
      </c>
      <c r="P1931" s="8">
        <f t="shared" si="305"/>
        <v>42.8</v>
      </c>
      <c r="Q1931" t="s">
        <v>8322</v>
      </c>
      <c r="R1931" t="s">
        <v>8326</v>
      </c>
      <c r="S1931" s="10">
        <f t="shared" si="302"/>
        <v>40687.021597222221</v>
      </c>
      <c r="T1931" s="10">
        <f t="shared" si="30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304"/>
        <v>1.27</v>
      </c>
      <c r="P1932" s="8">
        <f t="shared" si="305"/>
        <v>48.846153846153847</v>
      </c>
      <c r="Q1932" t="s">
        <v>8322</v>
      </c>
      <c r="R1932" t="s">
        <v>8326</v>
      </c>
      <c r="S1932" s="10">
        <f t="shared" si="302"/>
        <v>41402.558819444443</v>
      </c>
      <c r="T1932" s="10">
        <f t="shared" si="30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304"/>
        <v>1.20601</v>
      </c>
      <c r="P1933" s="8">
        <f t="shared" si="305"/>
        <v>48.240400000000001</v>
      </c>
      <c r="Q1933" t="s">
        <v>8322</v>
      </c>
      <c r="R1933" t="s">
        <v>8326</v>
      </c>
      <c r="S1933" s="10">
        <f t="shared" si="302"/>
        <v>41037.892465277779</v>
      </c>
      <c r="T1933" s="10">
        <f t="shared" si="30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304"/>
        <v>1.0699047619047619</v>
      </c>
      <c r="P1934" s="8">
        <f t="shared" si="305"/>
        <v>70.212500000000006</v>
      </c>
      <c r="Q1934" t="s">
        <v>8322</v>
      </c>
      <c r="R1934" t="s">
        <v>8326</v>
      </c>
      <c r="S1934" s="10">
        <f t="shared" si="302"/>
        <v>40911.809872685182</v>
      </c>
      <c r="T1934" s="10">
        <f t="shared" si="30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304"/>
        <v>1.7243333333333333</v>
      </c>
      <c r="P1935" s="8">
        <f t="shared" si="305"/>
        <v>94.054545454545448</v>
      </c>
      <c r="Q1935" t="s">
        <v>8322</v>
      </c>
      <c r="R1935" t="s">
        <v>8326</v>
      </c>
      <c r="S1935" s="10">
        <f t="shared" si="302"/>
        <v>41879.130868055552</v>
      </c>
      <c r="T1935" s="10">
        <f t="shared" si="30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304"/>
        <v>1.2362</v>
      </c>
      <c r="P1936" s="8">
        <f t="shared" si="305"/>
        <v>80.272727272727266</v>
      </c>
      <c r="Q1936" t="s">
        <v>8322</v>
      </c>
      <c r="R1936" t="s">
        <v>8326</v>
      </c>
      <c r="S1936" s="10">
        <f t="shared" si="302"/>
        <v>40865.867141203707</v>
      </c>
      <c r="T1936" s="10">
        <f t="shared" si="30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304"/>
        <v>1.0840000000000001</v>
      </c>
      <c r="P1937" s="8">
        <f t="shared" si="305"/>
        <v>54.2</v>
      </c>
      <c r="Q1937" t="s">
        <v>8322</v>
      </c>
      <c r="R1937" t="s">
        <v>8326</v>
      </c>
      <c r="S1937" s="10">
        <f t="shared" si="302"/>
        <v>41773.932534722226</v>
      </c>
      <c r="T1937" s="10">
        <f t="shared" si="30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304"/>
        <v>1.1652013333333333</v>
      </c>
      <c r="P1938" s="8">
        <f t="shared" si="305"/>
        <v>60.26903448275862</v>
      </c>
      <c r="Q1938" t="s">
        <v>8322</v>
      </c>
      <c r="R1938" t="s">
        <v>8326</v>
      </c>
      <c r="S1938" s="10">
        <f t="shared" si="302"/>
        <v>40852.889699074076</v>
      </c>
      <c r="T1938" s="10">
        <f t="shared" si="30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304"/>
        <v>1.8724499999999999</v>
      </c>
      <c r="P1939" s="8">
        <f t="shared" si="305"/>
        <v>38.740344827586206</v>
      </c>
      <c r="Q1939" t="s">
        <v>8322</v>
      </c>
      <c r="R1939" t="s">
        <v>8326</v>
      </c>
      <c r="S1939" s="10">
        <f t="shared" si="302"/>
        <v>41059.118993055556</v>
      </c>
      <c r="T1939" s="10">
        <f t="shared" si="30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304"/>
        <v>1.1593333333333333</v>
      </c>
      <c r="P1940" s="8">
        <f t="shared" si="305"/>
        <v>152.54385964912279</v>
      </c>
      <c r="Q1940" t="s">
        <v>8322</v>
      </c>
      <c r="R1940" t="s">
        <v>8326</v>
      </c>
      <c r="S1940" s="10">
        <f t="shared" si="302"/>
        <v>41426.259618055556</v>
      </c>
      <c r="T1940" s="10">
        <f t="shared" si="30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304"/>
        <v>1.107</v>
      </c>
      <c r="P1941" s="8">
        <f t="shared" si="305"/>
        <v>115.3125</v>
      </c>
      <c r="Q1941" t="s">
        <v>8322</v>
      </c>
      <c r="R1941" t="s">
        <v>8326</v>
      </c>
      <c r="S1941" s="10">
        <f t="shared" si="302"/>
        <v>41313.985046296293</v>
      </c>
      <c r="T1941" s="10">
        <f t="shared" si="30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304"/>
        <v>1.7092307692307693</v>
      </c>
      <c r="P1942" s="8">
        <f t="shared" si="305"/>
        <v>35.838709677419352</v>
      </c>
      <c r="Q1942" t="s">
        <v>8322</v>
      </c>
      <c r="R1942" t="s">
        <v>8326</v>
      </c>
      <c r="S1942" s="10">
        <f t="shared" si="302"/>
        <v>40670.507326388892</v>
      </c>
      <c r="T1942" s="10">
        <f t="shared" si="30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304"/>
        <v>1.2611835600000001</v>
      </c>
      <c r="P1943" s="8">
        <f t="shared" si="305"/>
        <v>64.570118779438872</v>
      </c>
      <c r="Q1943" t="s">
        <v>8316</v>
      </c>
      <c r="R1943" t="s">
        <v>8346</v>
      </c>
      <c r="S1943" s="10">
        <f t="shared" si="302"/>
        <v>41744.290868055556</v>
      </c>
      <c r="T1943" s="10">
        <f t="shared" si="30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304"/>
        <v>1.3844033333333334</v>
      </c>
      <c r="P1944" s="8">
        <f t="shared" si="305"/>
        <v>87.436000000000007</v>
      </c>
      <c r="Q1944" t="s">
        <v>8316</v>
      </c>
      <c r="R1944" t="s">
        <v>8346</v>
      </c>
      <c r="S1944" s="10">
        <f t="shared" si="302"/>
        <v>40638.828009259261</v>
      </c>
      <c r="T1944" s="10">
        <f t="shared" si="30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304"/>
        <v>17.052499999999998</v>
      </c>
      <c r="P1945" s="8">
        <f t="shared" si="305"/>
        <v>68.815577078288939</v>
      </c>
      <c r="Q1945" t="s">
        <v>8316</v>
      </c>
      <c r="R1945" t="s">
        <v>8346</v>
      </c>
      <c r="S1945" s="10">
        <f t="shared" ref="S1945:S1983" si="306">(((J1945/60)/60)/24)+DATE(1970,1,1)</f>
        <v>42548.269861111112</v>
      </c>
      <c r="T1945" s="10">
        <f t="shared" ref="T1945:T1983" si="307">(((I1945/60)/60)/24)+DATE(1970,1,1)</f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304"/>
        <v>7.8805550000000002</v>
      </c>
      <c r="P1946" s="8">
        <f t="shared" si="305"/>
        <v>176.200223588597</v>
      </c>
      <c r="Q1946" t="s">
        <v>8316</v>
      </c>
      <c r="R1946" t="s">
        <v>8346</v>
      </c>
      <c r="S1946" s="10">
        <f t="shared" si="306"/>
        <v>41730.584374999999</v>
      </c>
      <c r="T1946" s="10">
        <f t="shared" si="307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304"/>
        <v>3.4801799999999998</v>
      </c>
      <c r="P1947" s="8">
        <f t="shared" si="305"/>
        <v>511.79117647058825</v>
      </c>
      <c r="Q1947" t="s">
        <v>8316</v>
      </c>
      <c r="R1947" t="s">
        <v>8346</v>
      </c>
      <c r="S1947" s="10">
        <f t="shared" si="306"/>
        <v>42157.251828703709</v>
      </c>
      <c r="T1947" s="10">
        <f t="shared" si="307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304"/>
        <v>1.4974666666666667</v>
      </c>
      <c r="P1948" s="8">
        <f t="shared" si="305"/>
        <v>160.44285714285715</v>
      </c>
      <c r="Q1948" t="s">
        <v>8316</v>
      </c>
      <c r="R1948" t="s">
        <v>8346</v>
      </c>
      <c r="S1948" s="10">
        <f t="shared" si="306"/>
        <v>41689.150011574071</v>
      </c>
      <c r="T1948" s="10">
        <f t="shared" si="307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304"/>
        <v>1.0063375000000001</v>
      </c>
      <c r="P1949" s="8">
        <f t="shared" si="305"/>
        <v>35.003043478260871</v>
      </c>
      <c r="Q1949" t="s">
        <v>8316</v>
      </c>
      <c r="R1949" t="s">
        <v>8346</v>
      </c>
      <c r="S1949" s="10">
        <f t="shared" si="306"/>
        <v>40102.918055555558</v>
      </c>
      <c r="T1949" s="10">
        <f t="shared" si="307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304"/>
        <v>8.0021100000000001</v>
      </c>
      <c r="P1950" s="8">
        <f t="shared" si="305"/>
        <v>188.50671378091872</v>
      </c>
      <c r="Q1950" t="s">
        <v>8316</v>
      </c>
      <c r="R1950" t="s">
        <v>8346</v>
      </c>
      <c r="S1950" s="10">
        <f t="shared" si="306"/>
        <v>42473.604270833333</v>
      </c>
      <c r="T1950" s="10">
        <f t="shared" si="307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304"/>
        <v>1.0600260000000001</v>
      </c>
      <c r="P1951" s="8">
        <f t="shared" si="305"/>
        <v>56.204984093319197</v>
      </c>
      <c r="Q1951" t="s">
        <v>8316</v>
      </c>
      <c r="R1951" t="s">
        <v>8346</v>
      </c>
      <c r="S1951" s="10">
        <f t="shared" si="306"/>
        <v>41800.423043981478</v>
      </c>
      <c r="T1951" s="10">
        <f t="shared" si="307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304"/>
        <v>2.0051866666666669</v>
      </c>
      <c r="P1952" s="8">
        <f t="shared" si="305"/>
        <v>51.3054157782516</v>
      </c>
      <c r="Q1952" t="s">
        <v>8316</v>
      </c>
      <c r="R1952" t="s">
        <v>8346</v>
      </c>
      <c r="S1952" s="10">
        <f t="shared" si="306"/>
        <v>40624.181400462963</v>
      </c>
      <c r="T1952" s="10">
        <f t="shared" si="307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304"/>
        <v>2.1244399999999999</v>
      </c>
      <c r="P1953" s="8">
        <f t="shared" si="305"/>
        <v>127.36450839328538</v>
      </c>
      <c r="Q1953" t="s">
        <v>8316</v>
      </c>
      <c r="R1953" t="s">
        <v>8346</v>
      </c>
      <c r="S1953" s="10">
        <f t="shared" si="306"/>
        <v>42651.420567129629</v>
      </c>
      <c r="T1953" s="10">
        <f t="shared" si="307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304"/>
        <v>1.9847237142857144</v>
      </c>
      <c r="P1954" s="8">
        <f t="shared" si="305"/>
        <v>101.85532258064516</v>
      </c>
      <c r="Q1954" t="s">
        <v>8316</v>
      </c>
      <c r="R1954" t="s">
        <v>8346</v>
      </c>
      <c r="S1954" s="10">
        <f t="shared" si="306"/>
        <v>41526.60665509259</v>
      </c>
      <c r="T1954" s="10">
        <f t="shared" si="307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304"/>
        <v>2.2594666666666665</v>
      </c>
      <c r="P1955" s="8">
        <f t="shared" si="305"/>
        <v>230.55782312925169</v>
      </c>
      <c r="Q1955" t="s">
        <v>8316</v>
      </c>
      <c r="R1955" t="s">
        <v>8346</v>
      </c>
      <c r="S1955" s="10">
        <f t="shared" si="306"/>
        <v>40941.199826388889</v>
      </c>
      <c r="T1955" s="10">
        <f t="shared" si="307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304"/>
        <v>6.9894800000000004</v>
      </c>
      <c r="P1956" s="8">
        <f t="shared" si="305"/>
        <v>842.10602409638557</v>
      </c>
      <c r="Q1956" t="s">
        <v>8316</v>
      </c>
      <c r="R1956" t="s">
        <v>8346</v>
      </c>
      <c r="S1956" s="10">
        <f t="shared" si="306"/>
        <v>42394.580740740741</v>
      </c>
      <c r="T1956" s="10">
        <f t="shared" si="307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304"/>
        <v>3.9859528571428569</v>
      </c>
      <c r="P1957" s="8">
        <f t="shared" si="305"/>
        <v>577.27593103448271</v>
      </c>
      <c r="Q1957" t="s">
        <v>8316</v>
      </c>
      <c r="R1957" t="s">
        <v>8346</v>
      </c>
      <c r="S1957" s="10">
        <f t="shared" si="306"/>
        <v>41020.271770833337</v>
      </c>
      <c r="T1957" s="10">
        <f t="shared" si="307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304"/>
        <v>2.9403333333333332</v>
      </c>
      <c r="P1958" s="8">
        <f t="shared" si="305"/>
        <v>483.34246575342468</v>
      </c>
      <c r="Q1958" t="s">
        <v>8316</v>
      </c>
      <c r="R1958" t="s">
        <v>8346</v>
      </c>
      <c r="S1958" s="10">
        <f t="shared" si="306"/>
        <v>42067.923668981486</v>
      </c>
      <c r="T1958" s="10">
        <f t="shared" si="307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304"/>
        <v>1.6750470000000002</v>
      </c>
      <c r="P1959" s="8">
        <f t="shared" si="305"/>
        <v>76.138500000000008</v>
      </c>
      <c r="Q1959" t="s">
        <v>8316</v>
      </c>
      <c r="R1959" t="s">
        <v>8346</v>
      </c>
      <c r="S1959" s="10">
        <f t="shared" si="306"/>
        <v>41179.098530092589</v>
      </c>
      <c r="T1959" s="10">
        <f t="shared" si="307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304"/>
        <v>14.355717142857143</v>
      </c>
      <c r="P1960" s="8">
        <f t="shared" si="305"/>
        <v>74.107684365781708</v>
      </c>
      <c r="Q1960" t="s">
        <v>8316</v>
      </c>
      <c r="R1960" t="s">
        <v>8346</v>
      </c>
      <c r="S1960" s="10">
        <f t="shared" si="306"/>
        <v>41326.987974537034</v>
      </c>
      <c r="T1960" s="10">
        <f t="shared" si="307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304"/>
        <v>1.5673440000000001</v>
      </c>
      <c r="P1961" s="8">
        <f t="shared" si="305"/>
        <v>36.965660377358489</v>
      </c>
      <c r="Q1961" t="s">
        <v>8316</v>
      </c>
      <c r="R1961" t="s">
        <v>8346</v>
      </c>
      <c r="S1961" s="10">
        <f t="shared" si="306"/>
        <v>41871.845601851855</v>
      </c>
      <c r="T1961" s="10">
        <f t="shared" si="307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304"/>
        <v>1.1790285714285715</v>
      </c>
      <c r="P1962" s="8">
        <f t="shared" si="305"/>
        <v>2500.969696969697</v>
      </c>
      <c r="Q1962" t="s">
        <v>8316</v>
      </c>
      <c r="R1962" t="s">
        <v>8346</v>
      </c>
      <c r="S1962" s="10">
        <f t="shared" si="306"/>
        <v>41964.362743055557</v>
      </c>
      <c r="T1962" s="10">
        <f t="shared" si="307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304"/>
        <v>11.053811999999999</v>
      </c>
      <c r="P1963" s="8">
        <f t="shared" si="305"/>
        <v>67.690214329454989</v>
      </c>
      <c r="Q1963" t="s">
        <v>8316</v>
      </c>
      <c r="R1963" t="s">
        <v>8346</v>
      </c>
      <c r="S1963" s="10">
        <f t="shared" si="306"/>
        <v>41148.194641203707</v>
      </c>
      <c r="T1963" s="10">
        <f t="shared" si="307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304"/>
        <v>1.9292499999999999</v>
      </c>
      <c r="P1964" s="8">
        <f t="shared" si="305"/>
        <v>63.04738562091503</v>
      </c>
      <c r="Q1964" t="s">
        <v>8316</v>
      </c>
      <c r="R1964" t="s">
        <v>8346</v>
      </c>
      <c r="S1964" s="10">
        <f t="shared" si="306"/>
        <v>41742.780509259261</v>
      </c>
      <c r="T1964" s="10">
        <f t="shared" si="307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304"/>
        <v>1.268842105263158</v>
      </c>
      <c r="P1965" s="8">
        <f t="shared" si="305"/>
        <v>117.6</v>
      </c>
      <c r="Q1965" t="s">
        <v>8316</v>
      </c>
      <c r="R1965" t="s">
        <v>8346</v>
      </c>
      <c r="S1965" s="10">
        <f t="shared" si="306"/>
        <v>41863.429791666669</v>
      </c>
      <c r="T1965" s="10">
        <f t="shared" si="307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304"/>
        <v>2.5957748878923765</v>
      </c>
      <c r="P1966" s="8">
        <f t="shared" si="305"/>
        <v>180.75185011709601</v>
      </c>
      <c r="Q1966" t="s">
        <v>8316</v>
      </c>
      <c r="R1966" t="s">
        <v>8346</v>
      </c>
      <c r="S1966" s="10">
        <f t="shared" si="306"/>
        <v>42452.272824074069</v>
      </c>
      <c r="T1966" s="10">
        <f t="shared" si="307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304"/>
        <v>2.6227999999999998</v>
      </c>
      <c r="P1967" s="8">
        <f t="shared" si="305"/>
        <v>127.32038834951456</v>
      </c>
      <c r="Q1967" t="s">
        <v>8316</v>
      </c>
      <c r="R1967" t="s">
        <v>8346</v>
      </c>
      <c r="S1967" s="10">
        <f t="shared" si="306"/>
        <v>40898.089236111111</v>
      </c>
      <c r="T1967" s="10">
        <f t="shared" si="307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304"/>
        <v>2.0674309000000002</v>
      </c>
      <c r="P1968" s="8">
        <f t="shared" si="305"/>
        <v>136.6444745538665</v>
      </c>
      <c r="Q1968" t="s">
        <v>8316</v>
      </c>
      <c r="R1968" t="s">
        <v>8346</v>
      </c>
      <c r="S1968" s="10">
        <f t="shared" si="306"/>
        <v>41835.540486111109</v>
      </c>
      <c r="T1968" s="10">
        <f t="shared" si="307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304"/>
        <v>3.7012999999999998</v>
      </c>
      <c r="P1969" s="8">
        <f t="shared" si="305"/>
        <v>182.78024691358024</v>
      </c>
      <c r="Q1969" t="s">
        <v>8316</v>
      </c>
      <c r="R1969" t="s">
        <v>8346</v>
      </c>
      <c r="S1969" s="10">
        <f t="shared" si="306"/>
        <v>41730.663530092592</v>
      </c>
      <c r="T1969" s="10">
        <f t="shared" si="307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304"/>
        <v>2.8496600000000001</v>
      </c>
      <c r="P1970" s="8">
        <f t="shared" si="305"/>
        <v>279.37843137254902</v>
      </c>
      <c r="Q1970" t="s">
        <v>8316</v>
      </c>
      <c r="R1970" t="s">
        <v>8346</v>
      </c>
      <c r="S1970" s="10">
        <f t="shared" si="306"/>
        <v>42676.586979166663</v>
      </c>
      <c r="T1970" s="10">
        <f t="shared" si="307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304"/>
        <v>5.7907999999999999</v>
      </c>
      <c r="P1971" s="8">
        <f t="shared" si="305"/>
        <v>61.375728669846318</v>
      </c>
      <c r="Q1971" t="s">
        <v>8316</v>
      </c>
      <c r="R1971" t="s">
        <v>8346</v>
      </c>
      <c r="S1971" s="10">
        <f t="shared" si="306"/>
        <v>42557.792453703703</v>
      </c>
      <c r="T1971" s="10">
        <f t="shared" si="307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304"/>
        <v>11.318</v>
      </c>
      <c r="P1972" s="8">
        <f t="shared" si="305"/>
        <v>80.727532097004286</v>
      </c>
      <c r="Q1972" t="s">
        <v>8316</v>
      </c>
      <c r="R1972" t="s">
        <v>8346</v>
      </c>
      <c r="S1972" s="10">
        <f t="shared" si="306"/>
        <v>41324.193298611113</v>
      </c>
      <c r="T1972" s="10">
        <f t="shared" si="307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304"/>
        <v>2.6302771750000002</v>
      </c>
      <c r="P1973" s="8">
        <f t="shared" si="305"/>
        <v>272.35590732591254</v>
      </c>
      <c r="Q1973" t="s">
        <v>8316</v>
      </c>
      <c r="R1973" t="s">
        <v>8346</v>
      </c>
      <c r="S1973" s="10">
        <f t="shared" si="306"/>
        <v>41561.500706018516</v>
      </c>
      <c r="T1973" s="10">
        <f t="shared" si="307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304"/>
        <v>6.7447999999999997</v>
      </c>
      <c r="P1974" s="8">
        <f t="shared" si="305"/>
        <v>70.848739495798313</v>
      </c>
      <c r="Q1974" t="s">
        <v>8316</v>
      </c>
      <c r="R1974" t="s">
        <v>8346</v>
      </c>
      <c r="S1974" s="10">
        <f t="shared" si="306"/>
        <v>41201.012083333335</v>
      </c>
      <c r="T1974" s="10">
        <f t="shared" si="307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304"/>
        <v>2.5683081313131315</v>
      </c>
      <c r="P1975" s="8">
        <f t="shared" si="305"/>
        <v>247.94003412969283</v>
      </c>
      <c r="Q1975" t="s">
        <v>8316</v>
      </c>
      <c r="R1975" t="s">
        <v>8346</v>
      </c>
      <c r="S1975" s="10">
        <f t="shared" si="306"/>
        <v>42549.722962962958</v>
      </c>
      <c r="T1975" s="10">
        <f t="shared" si="307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304"/>
        <v>3.7549600000000001</v>
      </c>
      <c r="P1976" s="8">
        <f t="shared" si="305"/>
        <v>186.81393034825871</v>
      </c>
      <c r="Q1976" t="s">
        <v>8316</v>
      </c>
      <c r="R1976" t="s">
        <v>8346</v>
      </c>
      <c r="S1976" s="10">
        <f t="shared" si="306"/>
        <v>41445.334131944444</v>
      </c>
      <c r="T1976" s="10">
        <f t="shared" si="307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304"/>
        <v>2.0870837499999997</v>
      </c>
      <c r="P1977" s="8">
        <f t="shared" si="305"/>
        <v>131.98948616600788</v>
      </c>
      <c r="Q1977" t="s">
        <v>8316</v>
      </c>
      <c r="R1977" t="s">
        <v>8346</v>
      </c>
      <c r="S1977" s="10">
        <f t="shared" si="306"/>
        <v>41313.755219907405</v>
      </c>
      <c r="T1977" s="10">
        <f t="shared" si="307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304"/>
        <v>3.4660000000000002</v>
      </c>
      <c r="P1978" s="8">
        <f t="shared" si="305"/>
        <v>29.310782241014799</v>
      </c>
      <c r="Q1978" t="s">
        <v>8316</v>
      </c>
      <c r="R1978" t="s">
        <v>8346</v>
      </c>
      <c r="S1978" s="10">
        <f t="shared" si="306"/>
        <v>41438.899594907409</v>
      </c>
      <c r="T1978" s="10">
        <f t="shared" si="307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304"/>
        <v>4.0232999999999999</v>
      </c>
      <c r="P1979" s="8">
        <f t="shared" si="305"/>
        <v>245.02436053593178</v>
      </c>
      <c r="Q1979" t="s">
        <v>8316</v>
      </c>
      <c r="R1979" t="s">
        <v>8346</v>
      </c>
      <c r="S1979" s="10">
        <f t="shared" si="306"/>
        <v>42311.216898148152</v>
      </c>
      <c r="T1979" s="10">
        <f t="shared" si="307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304"/>
        <v>10.2684514</v>
      </c>
      <c r="P1980" s="8">
        <f t="shared" si="305"/>
        <v>1323.2540463917526</v>
      </c>
      <c r="Q1980" t="s">
        <v>8316</v>
      </c>
      <c r="R1980" t="s">
        <v>8346</v>
      </c>
      <c r="S1980" s="10">
        <f t="shared" si="306"/>
        <v>41039.225601851853</v>
      </c>
      <c r="T1980" s="10">
        <f t="shared" si="307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304"/>
        <v>1.14901155</v>
      </c>
      <c r="P1981" s="8">
        <f t="shared" si="305"/>
        <v>282.65966789667897</v>
      </c>
      <c r="Q1981" t="s">
        <v>8316</v>
      </c>
      <c r="R1981" t="s">
        <v>8346</v>
      </c>
      <c r="S1981" s="10">
        <f t="shared" si="306"/>
        <v>42290.460023148145</v>
      </c>
      <c r="T1981" s="10">
        <f t="shared" si="307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304"/>
        <v>3.5482402000000004</v>
      </c>
      <c r="P1982" s="8">
        <f t="shared" si="305"/>
        <v>91.214401028277635</v>
      </c>
      <c r="Q1982" t="s">
        <v>8316</v>
      </c>
      <c r="R1982" t="s">
        <v>8346</v>
      </c>
      <c r="S1982" s="10">
        <f t="shared" si="306"/>
        <v>42423.542384259257</v>
      </c>
      <c r="T1982" s="10">
        <f t="shared" si="307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304"/>
        <v>5.0799999999999998E-2</v>
      </c>
      <c r="P1983" s="8">
        <f t="shared" si="305"/>
        <v>31.75</v>
      </c>
      <c r="Q1983" t="s">
        <v>8335</v>
      </c>
      <c r="R1983" t="s">
        <v>8347</v>
      </c>
      <c r="S1983" s="10">
        <f t="shared" si="306"/>
        <v>41799.725289351853</v>
      </c>
      <c r="T1983" s="10">
        <f t="shared" si="307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304"/>
        <v>0</v>
      </c>
      <c r="P1984" s="8" t="e">
        <f t="shared" si="305"/>
        <v>#DIV/0!</v>
      </c>
      <c r="Q1984" t="s">
        <v>8335</v>
      </c>
      <c r="R1984" t="s">
        <v>8347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304"/>
        <v>4.2999999999999997E-2</v>
      </c>
      <c r="P1985" s="8">
        <f t="shared" si="305"/>
        <v>88.6875</v>
      </c>
      <c r="Q1985" t="s">
        <v>8335</v>
      </c>
      <c r="R1985" t="s">
        <v>8347</v>
      </c>
      <c r="S1985" s="10">
        <f t="shared" ref="S1985:S1994" si="308">(((J1985/60)/60)/24)+DATE(1970,1,1)</f>
        <v>42593.011782407411</v>
      </c>
      <c r="T1985" s="10">
        <f t="shared" ref="T1985:T1994" si="309">(((I1985/60)/60)/24)+DATE(1970,1,1)</f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304"/>
        <v>0.21146666666666666</v>
      </c>
      <c r="P1986" s="8">
        <f t="shared" si="305"/>
        <v>453.14285714285717</v>
      </c>
      <c r="Q1986" t="s">
        <v>8335</v>
      </c>
      <c r="R1986" t="s">
        <v>8347</v>
      </c>
      <c r="S1986" s="10">
        <f t="shared" si="308"/>
        <v>41913.790289351848</v>
      </c>
      <c r="T1986" s="10">
        <f t="shared" si="309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304"/>
        <v>3.1875000000000001E-2</v>
      </c>
      <c r="P1987" s="8">
        <f t="shared" si="305"/>
        <v>12.75</v>
      </c>
      <c r="Q1987" t="s">
        <v>8335</v>
      </c>
      <c r="R1987" t="s">
        <v>8347</v>
      </c>
      <c r="S1987" s="10">
        <f t="shared" si="308"/>
        <v>42555.698738425926</v>
      </c>
      <c r="T1987" s="10">
        <f t="shared" si="309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ref="O1988:O2051" si="310">E1988/D1988</f>
        <v>5.0000000000000001E-4</v>
      </c>
      <c r="P1988" s="8">
        <f t="shared" ref="P1988:P2051" si="311">E1988/L1988</f>
        <v>1</v>
      </c>
      <c r="Q1988" t="s">
        <v>8335</v>
      </c>
      <c r="R1988" t="s">
        <v>8347</v>
      </c>
      <c r="S1988" s="10">
        <f t="shared" si="308"/>
        <v>42413.433831018512</v>
      </c>
      <c r="T1988" s="10">
        <f t="shared" si="309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310"/>
        <v>0.42472727272727273</v>
      </c>
      <c r="P1989" s="8">
        <f t="shared" si="311"/>
        <v>83.428571428571431</v>
      </c>
      <c r="Q1989" t="s">
        <v>8335</v>
      </c>
      <c r="R1989" t="s">
        <v>8347</v>
      </c>
      <c r="S1989" s="10">
        <f t="shared" si="308"/>
        <v>42034.639768518522</v>
      </c>
      <c r="T1989" s="10">
        <f t="shared" si="309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310"/>
        <v>4.1666666666666666E-3</v>
      </c>
      <c r="P1990" s="8">
        <f t="shared" si="311"/>
        <v>25</v>
      </c>
      <c r="Q1990" t="s">
        <v>8335</v>
      </c>
      <c r="R1990" t="s">
        <v>8347</v>
      </c>
      <c r="S1990" s="10">
        <f t="shared" si="308"/>
        <v>42206.763217592597</v>
      </c>
      <c r="T1990" s="10">
        <f t="shared" si="309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310"/>
        <v>0.01</v>
      </c>
      <c r="P1991" s="8">
        <f t="shared" si="311"/>
        <v>50</v>
      </c>
      <c r="Q1991" t="s">
        <v>8335</v>
      </c>
      <c r="R1991" t="s">
        <v>8347</v>
      </c>
      <c r="S1991" s="10">
        <f t="shared" si="308"/>
        <v>42685.680648148147</v>
      </c>
      <c r="T1991" s="10">
        <f t="shared" si="309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310"/>
        <v>0.16966666666666666</v>
      </c>
      <c r="P1992" s="8">
        <f t="shared" si="311"/>
        <v>101.8</v>
      </c>
      <c r="Q1992" t="s">
        <v>8335</v>
      </c>
      <c r="R1992" t="s">
        <v>8347</v>
      </c>
      <c r="S1992" s="10">
        <f t="shared" si="308"/>
        <v>42398.195972222224</v>
      </c>
      <c r="T1992" s="10">
        <f t="shared" si="309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310"/>
        <v>7.0000000000000007E-2</v>
      </c>
      <c r="P1993" s="8">
        <f t="shared" si="311"/>
        <v>46.666666666666664</v>
      </c>
      <c r="Q1993" t="s">
        <v>8335</v>
      </c>
      <c r="R1993" t="s">
        <v>8347</v>
      </c>
      <c r="S1993" s="10">
        <f t="shared" si="308"/>
        <v>42167.89335648148</v>
      </c>
      <c r="T1993" s="10">
        <f t="shared" si="309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310"/>
        <v>1.3333333333333333E-3</v>
      </c>
      <c r="P1994" s="8">
        <f t="shared" si="311"/>
        <v>1</v>
      </c>
      <c r="Q1994" t="s">
        <v>8335</v>
      </c>
      <c r="R1994" t="s">
        <v>8347</v>
      </c>
      <c r="S1994" s="10">
        <f t="shared" si="308"/>
        <v>42023.143414351856</v>
      </c>
      <c r="T1994" s="10">
        <f t="shared" si="309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310"/>
        <v>0</v>
      </c>
      <c r="P1995" s="8" t="e">
        <f t="shared" si="311"/>
        <v>#DIV/0!</v>
      </c>
      <c r="Q1995" t="s">
        <v>8335</v>
      </c>
      <c r="R1995" t="s">
        <v>8347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310"/>
        <v>0</v>
      </c>
      <c r="P1996" s="8" t="e">
        <f t="shared" si="311"/>
        <v>#DIV/0!</v>
      </c>
      <c r="Q1996" t="s">
        <v>8335</v>
      </c>
      <c r="R1996" t="s">
        <v>8347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310"/>
        <v>7.8E-2</v>
      </c>
      <c r="P1997" s="8">
        <f t="shared" si="311"/>
        <v>26</v>
      </c>
      <c r="Q1997" t="s">
        <v>8335</v>
      </c>
      <c r="R1997" t="s">
        <v>8347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310"/>
        <v>0</v>
      </c>
      <c r="P1998" s="8" t="e">
        <f t="shared" si="311"/>
        <v>#DIV/0!</v>
      </c>
      <c r="Q1998" t="s">
        <v>8335</v>
      </c>
      <c r="R1998" t="s">
        <v>8347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310"/>
        <v>0</v>
      </c>
      <c r="P1999" s="8" t="e">
        <f t="shared" si="311"/>
        <v>#DIV/0!</v>
      </c>
      <c r="Q1999" t="s">
        <v>8335</v>
      </c>
      <c r="R1999" t="s">
        <v>8347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310"/>
        <v>0.26200000000000001</v>
      </c>
      <c r="P2000" s="8">
        <f t="shared" si="311"/>
        <v>218.33333333333334</v>
      </c>
      <c r="Q2000" t="s">
        <v>8335</v>
      </c>
      <c r="R2000" t="s">
        <v>8347</v>
      </c>
      <c r="S2000" s="10">
        <f t="shared" ref="S2000:S2063" si="312">(((J2000/60)/60)/24)+DATE(1970,1,1)</f>
        <v>41807.118495370371</v>
      </c>
      <c r="T2000" s="10">
        <f t="shared" ref="T2000:T2063" si="313">(((I2000/60)/60)/24)+DATE(1970,1,1)</f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310"/>
        <v>7.6129032258064515E-3</v>
      </c>
      <c r="P2001" s="8">
        <f t="shared" si="311"/>
        <v>33.714285714285715</v>
      </c>
      <c r="Q2001" t="s">
        <v>8335</v>
      </c>
      <c r="R2001" t="s">
        <v>8347</v>
      </c>
      <c r="S2001" s="10">
        <f t="shared" si="312"/>
        <v>41926.482731481483</v>
      </c>
      <c r="T2001" s="10">
        <f t="shared" si="313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310"/>
        <v>0.125</v>
      </c>
      <c r="P2002" s="8">
        <f t="shared" si="311"/>
        <v>25</v>
      </c>
      <c r="Q2002" t="s">
        <v>8335</v>
      </c>
      <c r="R2002" t="s">
        <v>8347</v>
      </c>
      <c r="S2002" s="10">
        <f t="shared" si="312"/>
        <v>42345.951539351852</v>
      </c>
      <c r="T2002" s="10">
        <f t="shared" si="313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310"/>
        <v>3.8212909090909091</v>
      </c>
      <c r="P2003" s="8">
        <f t="shared" si="311"/>
        <v>128.38790470372632</v>
      </c>
      <c r="Q2003" t="s">
        <v>8316</v>
      </c>
      <c r="R2003" t="s">
        <v>8346</v>
      </c>
      <c r="S2003" s="10">
        <f t="shared" si="312"/>
        <v>42136.209675925929</v>
      </c>
      <c r="T2003" s="10">
        <f t="shared" si="313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310"/>
        <v>2.1679422000000002</v>
      </c>
      <c r="P2004" s="8">
        <f t="shared" si="311"/>
        <v>78.834261818181815</v>
      </c>
      <c r="Q2004" t="s">
        <v>8316</v>
      </c>
      <c r="R2004" t="s">
        <v>8346</v>
      </c>
      <c r="S2004" s="10">
        <f t="shared" si="312"/>
        <v>42728.71230324074</v>
      </c>
      <c r="T2004" s="10">
        <f t="shared" si="313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310"/>
        <v>3.12</v>
      </c>
      <c r="P2005" s="8">
        <f t="shared" si="311"/>
        <v>91.764705882352942</v>
      </c>
      <c r="Q2005" t="s">
        <v>8316</v>
      </c>
      <c r="R2005" t="s">
        <v>8346</v>
      </c>
      <c r="S2005" s="10">
        <f t="shared" si="312"/>
        <v>40347.125601851854</v>
      </c>
      <c r="T2005" s="10">
        <f t="shared" si="313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310"/>
        <v>2.3442048</v>
      </c>
      <c r="P2006" s="8">
        <f t="shared" si="311"/>
        <v>331.10237288135596</v>
      </c>
      <c r="Q2006" t="s">
        <v>8316</v>
      </c>
      <c r="R2006" t="s">
        <v>8346</v>
      </c>
      <c r="S2006" s="10">
        <f t="shared" si="312"/>
        <v>41800.604895833334</v>
      </c>
      <c r="T2006" s="10">
        <f t="shared" si="313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310"/>
        <v>1.236801</v>
      </c>
      <c r="P2007" s="8">
        <f t="shared" si="311"/>
        <v>194.26193717277485</v>
      </c>
      <c r="Q2007" t="s">
        <v>8316</v>
      </c>
      <c r="R2007" t="s">
        <v>8346</v>
      </c>
      <c r="S2007" s="10">
        <f t="shared" si="312"/>
        <v>41535.812708333331</v>
      </c>
      <c r="T2007" s="10">
        <f t="shared" si="313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310"/>
        <v>2.4784000000000002</v>
      </c>
      <c r="P2008" s="8">
        <f t="shared" si="311"/>
        <v>408.97689768976898</v>
      </c>
      <c r="Q2008" t="s">
        <v>8316</v>
      </c>
      <c r="R2008" t="s">
        <v>8346</v>
      </c>
      <c r="S2008" s="10">
        <f t="shared" si="312"/>
        <v>41941.500520833331</v>
      </c>
      <c r="T2008" s="10">
        <f t="shared" si="313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310"/>
        <v>1.157092</v>
      </c>
      <c r="P2009" s="8">
        <f t="shared" si="311"/>
        <v>84.459270072992695</v>
      </c>
      <c r="Q2009" t="s">
        <v>8316</v>
      </c>
      <c r="R2009" t="s">
        <v>8346</v>
      </c>
      <c r="S2009" s="10">
        <f t="shared" si="312"/>
        <v>40347.837800925925</v>
      </c>
      <c r="T2009" s="10">
        <f t="shared" si="313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310"/>
        <v>1.1707484768810599</v>
      </c>
      <c r="P2010" s="8">
        <f t="shared" si="311"/>
        <v>44.853658536585364</v>
      </c>
      <c r="Q2010" t="s">
        <v>8316</v>
      </c>
      <c r="R2010" t="s">
        <v>8346</v>
      </c>
      <c r="S2010" s="10">
        <f t="shared" si="312"/>
        <v>40761.604421296295</v>
      </c>
      <c r="T2010" s="10">
        <f t="shared" si="313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310"/>
        <v>3.05158</v>
      </c>
      <c r="P2011" s="8">
        <f t="shared" si="311"/>
        <v>383.3643216080402</v>
      </c>
      <c r="Q2011" t="s">
        <v>8316</v>
      </c>
      <c r="R2011" t="s">
        <v>8346</v>
      </c>
      <c r="S2011" s="10">
        <f t="shared" si="312"/>
        <v>42661.323414351849</v>
      </c>
      <c r="T2011" s="10">
        <f t="shared" si="313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310"/>
        <v>3.2005299999999997</v>
      </c>
      <c r="P2012" s="8">
        <f t="shared" si="311"/>
        <v>55.276856649395505</v>
      </c>
      <c r="Q2012" t="s">
        <v>8316</v>
      </c>
      <c r="R2012" t="s">
        <v>8346</v>
      </c>
      <c r="S2012" s="10">
        <f t="shared" si="312"/>
        <v>42570.996423611112</v>
      </c>
      <c r="T2012" s="10">
        <f t="shared" si="313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310"/>
        <v>8.1956399999999991</v>
      </c>
      <c r="P2013" s="8">
        <f t="shared" si="311"/>
        <v>422.02059732234807</v>
      </c>
      <c r="Q2013" t="s">
        <v>8316</v>
      </c>
      <c r="R2013" t="s">
        <v>8346</v>
      </c>
      <c r="S2013" s="10">
        <f t="shared" si="312"/>
        <v>42347.358483796299</v>
      </c>
      <c r="T2013" s="10">
        <f t="shared" si="313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310"/>
        <v>2.3490000000000002</v>
      </c>
      <c r="P2014" s="8">
        <f t="shared" si="311"/>
        <v>64.180327868852459</v>
      </c>
      <c r="Q2014" t="s">
        <v>8316</v>
      </c>
      <c r="R2014" t="s">
        <v>8346</v>
      </c>
      <c r="S2014" s="10">
        <f t="shared" si="312"/>
        <v>42010.822233796294</v>
      </c>
      <c r="T2014" s="10">
        <f t="shared" si="313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310"/>
        <v>4.9491375</v>
      </c>
      <c r="P2015" s="8">
        <f t="shared" si="311"/>
        <v>173.57781674704077</v>
      </c>
      <c r="Q2015" t="s">
        <v>8316</v>
      </c>
      <c r="R2015" t="s">
        <v>8346</v>
      </c>
      <c r="S2015" s="10">
        <f t="shared" si="312"/>
        <v>42499.960810185185</v>
      </c>
      <c r="T2015" s="10">
        <f t="shared" si="313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310"/>
        <v>78.137822333333332</v>
      </c>
      <c r="P2016" s="8">
        <f t="shared" si="311"/>
        <v>88.601680840609291</v>
      </c>
      <c r="Q2016" t="s">
        <v>8316</v>
      </c>
      <c r="R2016" t="s">
        <v>8346</v>
      </c>
      <c r="S2016" s="10">
        <f t="shared" si="312"/>
        <v>41324.214571759258</v>
      </c>
      <c r="T2016" s="10">
        <f t="shared" si="313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310"/>
        <v>1.1300013888888889</v>
      </c>
      <c r="P2017" s="8">
        <f t="shared" si="311"/>
        <v>50.222283950617282</v>
      </c>
      <c r="Q2017" t="s">
        <v>8316</v>
      </c>
      <c r="R2017" t="s">
        <v>8346</v>
      </c>
      <c r="S2017" s="10">
        <f t="shared" si="312"/>
        <v>40765.876886574071</v>
      </c>
      <c r="T2017" s="10">
        <f t="shared" si="313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310"/>
        <v>9.2154220000000002</v>
      </c>
      <c r="P2018" s="8">
        <f t="shared" si="311"/>
        <v>192.38876826722338</v>
      </c>
      <c r="Q2018" t="s">
        <v>8316</v>
      </c>
      <c r="R2018" t="s">
        <v>8346</v>
      </c>
      <c r="S2018" s="10">
        <f t="shared" si="312"/>
        <v>41312.88077546296</v>
      </c>
      <c r="T2018" s="10">
        <f t="shared" si="313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310"/>
        <v>1.2510239999999999</v>
      </c>
      <c r="P2019" s="8">
        <f t="shared" si="311"/>
        <v>73.416901408450698</v>
      </c>
      <c r="Q2019" t="s">
        <v>8316</v>
      </c>
      <c r="R2019" t="s">
        <v>8346</v>
      </c>
      <c r="S2019" s="10">
        <f t="shared" si="312"/>
        <v>40961.057349537034</v>
      </c>
      <c r="T2019" s="10">
        <f t="shared" si="313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310"/>
        <v>1.0224343076923077</v>
      </c>
      <c r="P2020" s="8">
        <f t="shared" si="311"/>
        <v>147.68495555555555</v>
      </c>
      <c r="Q2020" t="s">
        <v>8316</v>
      </c>
      <c r="R2020" t="s">
        <v>8346</v>
      </c>
      <c r="S2020" s="10">
        <f t="shared" si="312"/>
        <v>42199.365844907406</v>
      </c>
      <c r="T2020" s="10">
        <f t="shared" si="313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310"/>
        <v>4.8490975000000001</v>
      </c>
      <c r="P2021" s="8">
        <f t="shared" si="311"/>
        <v>108.96848314606741</v>
      </c>
      <c r="Q2021" t="s">
        <v>8316</v>
      </c>
      <c r="R2021" t="s">
        <v>8346</v>
      </c>
      <c r="S2021" s="10">
        <f t="shared" si="312"/>
        <v>42605.70857638889</v>
      </c>
      <c r="T2021" s="10">
        <f t="shared" si="313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310"/>
        <v>1.9233333333333333</v>
      </c>
      <c r="P2022" s="8">
        <f t="shared" si="311"/>
        <v>23.647540983606557</v>
      </c>
      <c r="Q2022" t="s">
        <v>8316</v>
      </c>
      <c r="R2022" t="s">
        <v>8346</v>
      </c>
      <c r="S2022" s="10">
        <f t="shared" si="312"/>
        <v>41737.097499999996</v>
      </c>
      <c r="T2022" s="10">
        <f t="shared" si="313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310"/>
        <v>2.8109999999999999</v>
      </c>
      <c r="P2023" s="8">
        <f t="shared" si="311"/>
        <v>147.94736842105263</v>
      </c>
      <c r="Q2023" t="s">
        <v>8316</v>
      </c>
      <c r="R2023" t="s">
        <v>8346</v>
      </c>
      <c r="S2023" s="10">
        <f t="shared" si="312"/>
        <v>41861.070567129631</v>
      </c>
      <c r="T2023" s="10">
        <f t="shared" si="313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310"/>
        <v>1.2513700000000001</v>
      </c>
      <c r="P2024" s="8">
        <f t="shared" si="311"/>
        <v>385.03692307692307</v>
      </c>
      <c r="Q2024" t="s">
        <v>8316</v>
      </c>
      <c r="R2024" t="s">
        <v>8346</v>
      </c>
      <c r="S2024" s="10">
        <f t="shared" si="312"/>
        <v>42502.569120370375</v>
      </c>
      <c r="T2024" s="10">
        <f t="shared" si="313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310"/>
        <v>1.61459</v>
      </c>
      <c r="P2025" s="8">
        <f t="shared" si="311"/>
        <v>457.39093484419266</v>
      </c>
      <c r="Q2025" t="s">
        <v>8316</v>
      </c>
      <c r="R2025" t="s">
        <v>8346</v>
      </c>
      <c r="S2025" s="10">
        <f t="shared" si="312"/>
        <v>42136.420752314814</v>
      </c>
      <c r="T2025" s="10">
        <f t="shared" si="313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310"/>
        <v>5.8535000000000004</v>
      </c>
      <c r="P2026" s="8">
        <f t="shared" si="311"/>
        <v>222.99047619047619</v>
      </c>
      <c r="Q2026" t="s">
        <v>8316</v>
      </c>
      <c r="R2026" t="s">
        <v>8346</v>
      </c>
      <c r="S2026" s="10">
        <f t="shared" si="312"/>
        <v>41099.966944444444</v>
      </c>
      <c r="T2026" s="10">
        <f t="shared" si="313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310"/>
        <v>2.0114999999999998</v>
      </c>
      <c r="P2027" s="8">
        <f t="shared" si="311"/>
        <v>220.74074074074073</v>
      </c>
      <c r="Q2027" t="s">
        <v>8316</v>
      </c>
      <c r="R2027" t="s">
        <v>8346</v>
      </c>
      <c r="S2027" s="10">
        <f t="shared" si="312"/>
        <v>42136.184560185182</v>
      </c>
      <c r="T2027" s="10">
        <f t="shared" si="313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310"/>
        <v>1.3348307999999998</v>
      </c>
      <c r="P2028" s="8">
        <f t="shared" si="311"/>
        <v>73.503898678414089</v>
      </c>
      <c r="Q2028" t="s">
        <v>8316</v>
      </c>
      <c r="R2028" t="s">
        <v>8346</v>
      </c>
      <c r="S2028" s="10">
        <f t="shared" si="312"/>
        <v>41704.735937500001</v>
      </c>
      <c r="T2028" s="10">
        <f t="shared" si="313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310"/>
        <v>1.2024900000000001</v>
      </c>
      <c r="P2029" s="8">
        <f t="shared" si="311"/>
        <v>223.09647495361781</v>
      </c>
      <c r="Q2029" t="s">
        <v>8316</v>
      </c>
      <c r="R2029" t="s">
        <v>8346</v>
      </c>
      <c r="S2029" s="10">
        <f t="shared" si="312"/>
        <v>42048.813877314817</v>
      </c>
      <c r="T2029" s="10">
        <f t="shared" si="313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310"/>
        <v>1.2616666666666667</v>
      </c>
      <c r="P2030" s="8">
        <f t="shared" si="311"/>
        <v>47.911392405063289</v>
      </c>
      <c r="Q2030" t="s">
        <v>8316</v>
      </c>
      <c r="R2030" t="s">
        <v>8346</v>
      </c>
      <c r="S2030" s="10">
        <f t="shared" si="312"/>
        <v>40215.919050925928</v>
      </c>
      <c r="T2030" s="10">
        <f t="shared" si="313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310"/>
        <v>3.6120000000000001</v>
      </c>
      <c r="P2031" s="8">
        <f t="shared" si="311"/>
        <v>96.063829787234042</v>
      </c>
      <c r="Q2031" t="s">
        <v>8316</v>
      </c>
      <c r="R2031" t="s">
        <v>8346</v>
      </c>
      <c r="S2031" s="10">
        <f t="shared" si="312"/>
        <v>41848.021770833337</v>
      </c>
      <c r="T2031" s="10">
        <f t="shared" si="313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310"/>
        <v>2.26239013671875</v>
      </c>
      <c r="P2032" s="8">
        <f t="shared" si="311"/>
        <v>118.6144</v>
      </c>
      <c r="Q2032" t="s">
        <v>8316</v>
      </c>
      <c r="R2032" t="s">
        <v>8346</v>
      </c>
      <c r="S2032" s="10">
        <f t="shared" si="312"/>
        <v>41212.996481481481</v>
      </c>
      <c r="T2032" s="10">
        <f t="shared" si="313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310"/>
        <v>1.2035</v>
      </c>
      <c r="P2033" s="8">
        <f t="shared" si="311"/>
        <v>118.45472440944881</v>
      </c>
      <c r="Q2033" t="s">
        <v>8316</v>
      </c>
      <c r="R2033" t="s">
        <v>8346</v>
      </c>
      <c r="S2033" s="10">
        <f t="shared" si="312"/>
        <v>41975.329317129625</v>
      </c>
      <c r="T2033" s="10">
        <f t="shared" si="313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310"/>
        <v>3.0418799999999999</v>
      </c>
      <c r="P2034" s="8">
        <f t="shared" si="311"/>
        <v>143.21468926553672</v>
      </c>
      <c r="Q2034" t="s">
        <v>8316</v>
      </c>
      <c r="R2034" t="s">
        <v>8346</v>
      </c>
      <c r="S2034" s="10">
        <f t="shared" si="312"/>
        <v>42689.565671296295</v>
      </c>
      <c r="T2034" s="10">
        <f t="shared" si="313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310"/>
        <v>1.7867599999999999</v>
      </c>
      <c r="P2035" s="8">
        <f t="shared" si="311"/>
        <v>282.71518987341773</v>
      </c>
      <c r="Q2035" t="s">
        <v>8316</v>
      </c>
      <c r="R2035" t="s">
        <v>8346</v>
      </c>
      <c r="S2035" s="10">
        <f t="shared" si="312"/>
        <v>41725.082384259258</v>
      </c>
      <c r="T2035" s="10">
        <f t="shared" si="313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310"/>
        <v>3.868199871794872</v>
      </c>
      <c r="P2036" s="8">
        <f t="shared" si="311"/>
        <v>593.93620078740162</v>
      </c>
      <c r="Q2036" t="s">
        <v>8316</v>
      </c>
      <c r="R2036" t="s">
        <v>8346</v>
      </c>
      <c r="S2036" s="10">
        <f t="shared" si="312"/>
        <v>42076.130011574074</v>
      </c>
      <c r="T2036" s="10">
        <f t="shared" si="313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310"/>
        <v>2.1103642500000004</v>
      </c>
      <c r="P2037" s="8">
        <f t="shared" si="311"/>
        <v>262.15704968944101</v>
      </c>
      <c r="Q2037" t="s">
        <v>8316</v>
      </c>
      <c r="R2037" t="s">
        <v>8346</v>
      </c>
      <c r="S2037" s="10">
        <f t="shared" si="312"/>
        <v>42311.625081018516</v>
      </c>
      <c r="T2037" s="10">
        <f t="shared" si="313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310"/>
        <v>1.3166833333333334</v>
      </c>
      <c r="P2038" s="8">
        <f t="shared" si="311"/>
        <v>46.580778301886795</v>
      </c>
      <c r="Q2038" t="s">
        <v>8316</v>
      </c>
      <c r="R2038" t="s">
        <v>8346</v>
      </c>
      <c r="S2038" s="10">
        <f t="shared" si="312"/>
        <v>41738.864803240744</v>
      </c>
      <c r="T2038" s="10">
        <f t="shared" si="313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310"/>
        <v>3.0047639999999998</v>
      </c>
      <c r="P2039" s="8">
        <f t="shared" si="311"/>
        <v>70.041118881118877</v>
      </c>
      <c r="Q2039" t="s">
        <v>8316</v>
      </c>
      <c r="R2039" t="s">
        <v>8346</v>
      </c>
      <c r="S2039" s="10">
        <f t="shared" si="312"/>
        <v>41578.210104166668</v>
      </c>
      <c r="T2039" s="10">
        <f t="shared" si="313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310"/>
        <v>4.2051249999999998</v>
      </c>
      <c r="P2040" s="8">
        <f t="shared" si="311"/>
        <v>164.90686274509804</v>
      </c>
      <c r="Q2040" t="s">
        <v>8316</v>
      </c>
      <c r="R2040" t="s">
        <v>8346</v>
      </c>
      <c r="S2040" s="10">
        <f t="shared" si="312"/>
        <v>41424.27107638889</v>
      </c>
      <c r="T2040" s="10">
        <f t="shared" si="313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310"/>
        <v>1.362168</v>
      </c>
      <c r="P2041" s="8">
        <f t="shared" si="311"/>
        <v>449.26385224274406</v>
      </c>
      <c r="Q2041" t="s">
        <v>8316</v>
      </c>
      <c r="R2041" t="s">
        <v>8346</v>
      </c>
      <c r="S2041" s="10">
        <f t="shared" si="312"/>
        <v>42675.438946759255</v>
      </c>
      <c r="T2041" s="10">
        <f t="shared" si="313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310"/>
        <v>2.4817133333333334</v>
      </c>
      <c r="P2042" s="8">
        <f t="shared" si="311"/>
        <v>27.472841328413285</v>
      </c>
      <c r="Q2042" t="s">
        <v>8316</v>
      </c>
      <c r="R2042" t="s">
        <v>8346</v>
      </c>
      <c r="S2042" s="10">
        <f t="shared" si="312"/>
        <v>41578.927118055559</v>
      </c>
      <c r="T2042" s="10">
        <f t="shared" si="313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310"/>
        <v>1.8186315789473684</v>
      </c>
      <c r="P2043" s="8">
        <f t="shared" si="311"/>
        <v>143.97499999999999</v>
      </c>
      <c r="Q2043" t="s">
        <v>8316</v>
      </c>
      <c r="R2043" t="s">
        <v>8346</v>
      </c>
      <c r="S2043" s="10">
        <f t="shared" si="312"/>
        <v>42654.525775462964</v>
      </c>
      <c r="T2043" s="10">
        <f t="shared" si="313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310"/>
        <v>1.2353000000000001</v>
      </c>
      <c r="P2044" s="8">
        <f t="shared" si="311"/>
        <v>88.23571428571428</v>
      </c>
      <c r="Q2044" t="s">
        <v>8316</v>
      </c>
      <c r="R2044" t="s">
        <v>8346</v>
      </c>
      <c r="S2044" s="10">
        <f t="shared" si="312"/>
        <v>42331.708032407405</v>
      </c>
      <c r="T2044" s="10">
        <f t="shared" si="313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310"/>
        <v>5.0620938628158845</v>
      </c>
      <c r="P2045" s="8">
        <f t="shared" si="311"/>
        <v>36.326424870466319</v>
      </c>
      <c r="Q2045" t="s">
        <v>8316</v>
      </c>
      <c r="R2045" t="s">
        <v>8346</v>
      </c>
      <c r="S2045" s="10">
        <f t="shared" si="312"/>
        <v>42661.176817129628</v>
      </c>
      <c r="T2045" s="10">
        <f t="shared" si="313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310"/>
        <v>1.0821333333333334</v>
      </c>
      <c r="P2046" s="8">
        <f t="shared" si="311"/>
        <v>90.177777777777777</v>
      </c>
      <c r="Q2046" t="s">
        <v>8316</v>
      </c>
      <c r="R2046" t="s">
        <v>8346</v>
      </c>
      <c r="S2046" s="10">
        <f t="shared" si="312"/>
        <v>42138.684189814812</v>
      </c>
      <c r="T2046" s="10">
        <f t="shared" si="313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310"/>
        <v>8.1918387755102042</v>
      </c>
      <c r="P2047" s="8">
        <f t="shared" si="311"/>
        <v>152.62361216730039</v>
      </c>
      <c r="Q2047" t="s">
        <v>8316</v>
      </c>
      <c r="R2047" t="s">
        <v>8346</v>
      </c>
      <c r="S2047" s="10">
        <f t="shared" si="312"/>
        <v>41069.088506944441</v>
      </c>
      <c r="T2047" s="10">
        <f t="shared" si="313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310"/>
        <v>1.2110000000000001</v>
      </c>
      <c r="P2048" s="8">
        <f t="shared" si="311"/>
        <v>55.806451612903224</v>
      </c>
      <c r="Q2048" t="s">
        <v>8316</v>
      </c>
      <c r="R2048" t="s">
        <v>8346</v>
      </c>
      <c r="S2048" s="10">
        <f t="shared" si="312"/>
        <v>41387.171805555554</v>
      </c>
      <c r="T2048" s="10">
        <f t="shared" si="313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310"/>
        <v>1.0299897959183673</v>
      </c>
      <c r="P2049" s="8">
        <f t="shared" si="311"/>
        <v>227.85327313769753</v>
      </c>
      <c r="Q2049" t="s">
        <v>8316</v>
      </c>
      <c r="R2049" t="s">
        <v>8346</v>
      </c>
      <c r="S2049" s="10">
        <f t="shared" si="312"/>
        <v>42081.903587962966</v>
      </c>
      <c r="T2049" s="10">
        <f t="shared" si="313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310"/>
        <v>1.4833229411764706</v>
      </c>
      <c r="P2050" s="8">
        <f t="shared" si="311"/>
        <v>91.82989803350327</v>
      </c>
      <c r="Q2050" t="s">
        <v>8316</v>
      </c>
      <c r="R2050" t="s">
        <v>8346</v>
      </c>
      <c r="S2050" s="10">
        <f t="shared" si="312"/>
        <v>41387.651516203703</v>
      </c>
      <c r="T2050" s="10">
        <f t="shared" si="313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310"/>
        <v>1.2019070000000001</v>
      </c>
      <c r="P2051" s="8">
        <f t="shared" si="311"/>
        <v>80.991037735849048</v>
      </c>
      <c r="Q2051" t="s">
        <v>8316</v>
      </c>
      <c r="R2051" t="s">
        <v>8346</v>
      </c>
      <c r="S2051" s="10">
        <f t="shared" si="312"/>
        <v>41575.527349537035</v>
      </c>
      <c r="T2051" s="10">
        <f t="shared" si="313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ref="O2052:O2115" si="314">E2052/D2052</f>
        <v>4.7327000000000004</v>
      </c>
      <c r="P2052" s="8">
        <f t="shared" ref="P2052:P2115" si="315">E2052/L2052</f>
        <v>278.39411764705881</v>
      </c>
      <c r="Q2052" t="s">
        <v>8316</v>
      </c>
      <c r="R2052" t="s">
        <v>8346</v>
      </c>
      <c r="S2052" s="10">
        <f t="shared" si="312"/>
        <v>42115.071504629625</v>
      </c>
      <c r="T2052" s="10">
        <f t="shared" si="313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314"/>
        <v>1.303625</v>
      </c>
      <c r="P2053" s="8">
        <f t="shared" si="315"/>
        <v>43.095041322314053</v>
      </c>
      <c r="Q2053" t="s">
        <v>8316</v>
      </c>
      <c r="R2053" t="s">
        <v>8346</v>
      </c>
      <c r="S2053" s="10">
        <f t="shared" si="312"/>
        <v>41604.022418981483</v>
      </c>
      <c r="T2053" s="10">
        <f t="shared" si="313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314"/>
        <v>3.5304799999999998</v>
      </c>
      <c r="P2054" s="8">
        <f t="shared" si="315"/>
        <v>326.29205175600737</v>
      </c>
      <c r="Q2054" t="s">
        <v>8316</v>
      </c>
      <c r="R2054" t="s">
        <v>8346</v>
      </c>
      <c r="S2054" s="10">
        <f t="shared" si="312"/>
        <v>42375.08394675926</v>
      </c>
      <c r="T2054" s="10">
        <f t="shared" si="313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314"/>
        <v>1.0102</v>
      </c>
      <c r="P2055" s="8">
        <f t="shared" si="315"/>
        <v>41.743801652892564</v>
      </c>
      <c r="Q2055" t="s">
        <v>8316</v>
      </c>
      <c r="R2055" t="s">
        <v>8346</v>
      </c>
      <c r="S2055" s="10">
        <f t="shared" si="312"/>
        <v>42303.617488425924</v>
      </c>
      <c r="T2055" s="10">
        <f t="shared" si="313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314"/>
        <v>1.1359142857142857</v>
      </c>
      <c r="P2056" s="8">
        <f t="shared" si="315"/>
        <v>64.020933977455712</v>
      </c>
      <c r="Q2056" t="s">
        <v>8316</v>
      </c>
      <c r="R2056" t="s">
        <v>8346</v>
      </c>
      <c r="S2056" s="10">
        <f t="shared" si="312"/>
        <v>41731.520949074074</v>
      </c>
      <c r="T2056" s="10">
        <f t="shared" si="313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314"/>
        <v>1.6741666666666666</v>
      </c>
      <c r="P2057" s="8">
        <f t="shared" si="315"/>
        <v>99.455445544554451</v>
      </c>
      <c r="Q2057" t="s">
        <v>8316</v>
      </c>
      <c r="R2057" t="s">
        <v>8346</v>
      </c>
      <c r="S2057" s="10">
        <f t="shared" si="312"/>
        <v>41946.674108796295</v>
      </c>
      <c r="T2057" s="10">
        <f t="shared" si="313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314"/>
        <v>1.5345200000000001</v>
      </c>
      <c r="P2058" s="8">
        <f t="shared" si="315"/>
        <v>138.49458483754512</v>
      </c>
      <c r="Q2058" t="s">
        <v>8316</v>
      </c>
      <c r="R2058" t="s">
        <v>8346</v>
      </c>
      <c r="S2058" s="10">
        <f t="shared" si="312"/>
        <v>41351.76090277778</v>
      </c>
      <c r="T2058" s="10">
        <f t="shared" si="313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314"/>
        <v>2.022322</v>
      </c>
      <c r="P2059" s="8">
        <f t="shared" si="315"/>
        <v>45.547792792792798</v>
      </c>
      <c r="Q2059" t="s">
        <v>8316</v>
      </c>
      <c r="R2059" t="s">
        <v>8346</v>
      </c>
      <c r="S2059" s="10">
        <f t="shared" si="312"/>
        <v>42396.494583333333</v>
      </c>
      <c r="T2059" s="10">
        <f t="shared" si="313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314"/>
        <v>1.6828125</v>
      </c>
      <c r="P2060" s="8">
        <f t="shared" si="315"/>
        <v>10.507317073170732</v>
      </c>
      <c r="Q2060" t="s">
        <v>8316</v>
      </c>
      <c r="R2060" t="s">
        <v>8346</v>
      </c>
      <c r="S2060" s="10">
        <f t="shared" si="312"/>
        <v>42026.370717592596</v>
      </c>
      <c r="T2060" s="10">
        <f t="shared" si="313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314"/>
        <v>1.4345666666666668</v>
      </c>
      <c r="P2061" s="8">
        <f t="shared" si="315"/>
        <v>114.76533333333333</v>
      </c>
      <c r="Q2061" t="s">
        <v>8316</v>
      </c>
      <c r="R2061" t="s">
        <v>8346</v>
      </c>
      <c r="S2061" s="10">
        <f t="shared" si="312"/>
        <v>42361.602476851855</v>
      </c>
      <c r="T2061" s="10">
        <f t="shared" si="313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314"/>
        <v>1.964</v>
      </c>
      <c r="P2062" s="8">
        <f t="shared" si="315"/>
        <v>35.997067448680355</v>
      </c>
      <c r="Q2062" t="s">
        <v>8316</v>
      </c>
      <c r="R2062" t="s">
        <v>8346</v>
      </c>
      <c r="S2062" s="10">
        <f t="shared" si="312"/>
        <v>41783.642939814818</v>
      </c>
      <c r="T2062" s="10">
        <f t="shared" si="313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314"/>
        <v>1.0791999999999999</v>
      </c>
      <c r="P2063" s="8">
        <f t="shared" si="315"/>
        <v>154.17142857142858</v>
      </c>
      <c r="Q2063" t="s">
        <v>8316</v>
      </c>
      <c r="R2063" t="s">
        <v>8346</v>
      </c>
      <c r="S2063" s="10">
        <f t="shared" si="312"/>
        <v>42705.764513888891</v>
      </c>
      <c r="T2063" s="10">
        <f t="shared" si="313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314"/>
        <v>1.14977</v>
      </c>
      <c r="P2064" s="8">
        <f t="shared" si="315"/>
        <v>566.38916256157631</v>
      </c>
      <c r="Q2064" t="s">
        <v>8316</v>
      </c>
      <c r="R2064" t="s">
        <v>8346</v>
      </c>
      <c r="S2064" s="10">
        <f t="shared" ref="S2064:S2127" si="316">(((J2064/60)/60)/24)+DATE(1970,1,1)</f>
        <v>42423.3830787037</v>
      </c>
      <c r="T2064" s="10">
        <f t="shared" ref="T2064:T2127" si="317">(((I2064/60)/60)/24)+DATE(1970,1,1)</f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314"/>
        <v>1.4804999999999999</v>
      </c>
      <c r="P2065" s="8">
        <f t="shared" si="315"/>
        <v>120.85714285714286</v>
      </c>
      <c r="Q2065" t="s">
        <v>8316</v>
      </c>
      <c r="R2065" t="s">
        <v>8346</v>
      </c>
      <c r="S2065" s="10">
        <f t="shared" si="316"/>
        <v>42472.73265046296</v>
      </c>
      <c r="T2065" s="10">
        <f t="shared" si="31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314"/>
        <v>1.9116676082790633</v>
      </c>
      <c r="P2066" s="8">
        <f t="shared" si="315"/>
        <v>86.163845492085343</v>
      </c>
      <c r="Q2066" t="s">
        <v>8316</v>
      </c>
      <c r="R2066" t="s">
        <v>8346</v>
      </c>
      <c r="S2066" s="10">
        <f t="shared" si="316"/>
        <v>41389.364849537036</v>
      </c>
      <c r="T2066" s="10">
        <f t="shared" si="31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314"/>
        <v>1.99215125</v>
      </c>
      <c r="P2067" s="8">
        <f t="shared" si="315"/>
        <v>51.212114395886893</v>
      </c>
      <c r="Q2067" t="s">
        <v>8316</v>
      </c>
      <c r="R2067" t="s">
        <v>8346</v>
      </c>
      <c r="S2067" s="10">
        <f t="shared" si="316"/>
        <v>41603.333668981482</v>
      </c>
      <c r="T2067" s="10">
        <f t="shared" si="31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314"/>
        <v>2.1859999999999999</v>
      </c>
      <c r="P2068" s="8">
        <f t="shared" si="315"/>
        <v>67.261538461538464</v>
      </c>
      <c r="Q2068" t="s">
        <v>8316</v>
      </c>
      <c r="R2068" t="s">
        <v>8346</v>
      </c>
      <c r="S2068" s="10">
        <f t="shared" si="316"/>
        <v>41844.771793981483</v>
      </c>
      <c r="T2068" s="10">
        <f t="shared" si="31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314"/>
        <v>1.2686868686868686</v>
      </c>
      <c r="P2069" s="8">
        <f t="shared" si="315"/>
        <v>62.8</v>
      </c>
      <c r="Q2069" t="s">
        <v>8316</v>
      </c>
      <c r="R2069" t="s">
        <v>8346</v>
      </c>
      <c r="S2069" s="10">
        <f t="shared" si="316"/>
        <v>42115.853888888887</v>
      </c>
      <c r="T2069" s="10">
        <f t="shared" si="31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314"/>
        <v>1.0522388</v>
      </c>
      <c r="P2070" s="8">
        <f t="shared" si="315"/>
        <v>346.13118421052633</v>
      </c>
      <c r="Q2070" t="s">
        <v>8316</v>
      </c>
      <c r="R2070" t="s">
        <v>8346</v>
      </c>
      <c r="S2070" s="10">
        <f t="shared" si="316"/>
        <v>42633.841608796298</v>
      </c>
      <c r="T2070" s="10">
        <f t="shared" si="31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314"/>
        <v>1.2840666000000001</v>
      </c>
      <c r="P2071" s="8">
        <f t="shared" si="315"/>
        <v>244.11912547528519</v>
      </c>
      <c r="Q2071" t="s">
        <v>8316</v>
      </c>
      <c r="R2071" t="s">
        <v>8346</v>
      </c>
      <c r="S2071" s="10">
        <f t="shared" si="316"/>
        <v>42340.972118055557</v>
      </c>
      <c r="T2071" s="10">
        <f t="shared" si="31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314"/>
        <v>3.1732719999999999</v>
      </c>
      <c r="P2072" s="8">
        <f t="shared" si="315"/>
        <v>259.25424836601309</v>
      </c>
      <c r="Q2072" t="s">
        <v>8316</v>
      </c>
      <c r="R2072" t="s">
        <v>8346</v>
      </c>
      <c r="S2072" s="10">
        <f t="shared" si="316"/>
        <v>42519.6565162037</v>
      </c>
      <c r="T2072" s="10">
        <f t="shared" si="31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314"/>
        <v>2.8073000000000001</v>
      </c>
      <c r="P2073" s="8">
        <f t="shared" si="315"/>
        <v>201.96402877697841</v>
      </c>
      <c r="Q2073" t="s">
        <v>8316</v>
      </c>
      <c r="R2073" t="s">
        <v>8346</v>
      </c>
      <c r="S2073" s="10">
        <f t="shared" si="316"/>
        <v>42600.278749999998</v>
      </c>
      <c r="T2073" s="10">
        <f t="shared" si="31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314"/>
        <v>1.1073146853146854</v>
      </c>
      <c r="P2074" s="8">
        <f t="shared" si="315"/>
        <v>226.20857142857142</v>
      </c>
      <c r="Q2074" t="s">
        <v>8316</v>
      </c>
      <c r="R2074" t="s">
        <v>8346</v>
      </c>
      <c r="S2074" s="10">
        <f t="shared" si="316"/>
        <v>42467.581388888888</v>
      </c>
      <c r="T2074" s="10">
        <f t="shared" si="31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314"/>
        <v>1.5260429999999998</v>
      </c>
      <c r="P2075" s="8">
        <f t="shared" si="315"/>
        <v>324.69</v>
      </c>
      <c r="Q2075" t="s">
        <v>8316</v>
      </c>
      <c r="R2075" t="s">
        <v>8346</v>
      </c>
      <c r="S2075" s="10">
        <f t="shared" si="316"/>
        <v>42087.668032407411</v>
      </c>
      <c r="T2075" s="10">
        <f t="shared" si="31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314"/>
        <v>1.0249999999999999</v>
      </c>
      <c r="P2076" s="8">
        <f t="shared" si="315"/>
        <v>205</v>
      </c>
      <c r="Q2076" t="s">
        <v>8316</v>
      </c>
      <c r="R2076" t="s">
        <v>8346</v>
      </c>
      <c r="S2076" s="10">
        <f t="shared" si="316"/>
        <v>42466.826180555552</v>
      </c>
      <c r="T2076" s="10">
        <f t="shared" si="31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314"/>
        <v>16.783738373837384</v>
      </c>
      <c r="P2077" s="8">
        <f t="shared" si="315"/>
        <v>20.465926829268295</v>
      </c>
      <c r="Q2077" t="s">
        <v>8316</v>
      </c>
      <c r="R2077" t="s">
        <v>8346</v>
      </c>
      <c r="S2077" s="10">
        <f t="shared" si="316"/>
        <v>41450.681574074071</v>
      </c>
      <c r="T2077" s="10">
        <f t="shared" si="31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314"/>
        <v>5.4334915642458101</v>
      </c>
      <c r="P2078" s="8">
        <f t="shared" si="315"/>
        <v>116.35303146309367</v>
      </c>
      <c r="Q2078" t="s">
        <v>8316</v>
      </c>
      <c r="R2078" t="s">
        <v>8346</v>
      </c>
      <c r="S2078" s="10">
        <f t="shared" si="316"/>
        <v>41803.880659722221</v>
      </c>
      <c r="T2078" s="10">
        <f t="shared" si="31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314"/>
        <v>1.1550800000000001</v>
      </c>
      <c r="P2079" s="8">
        <f t="shared" si="315"/>
        <v>307.20212765957444</v>
      </c>
      <c r="Q2079" t="s">
        <v>8316</v>
      </c>
      <c r="R2079" t="s">
        <v>8346</v>
      </c>
      <c r="S2079" s="10">
        <f t="shared" si="316"/>
        <v>42103.042546296296</v>
      </c>
      <c r="T2079" s="10">
        <f t="shared" si="31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314"/>
        <v>1.3120499999999999</v>
      </c>
      <c r="P2080" s="8">
        <f t="shared" si="315"/>
        <v>546.6875</v>
      </c>
      <c r="Q2080" t="s">
        <v>8316</v>
      </c>
      <c r="R2080" t="s">
        <v>8346</v>
      </c>
      <c r="S2080" s="10">
        <f t="shared" si="316"/>
        <v>42692.771493055552</v>
      </c>
      <c r="T2080" s="10">
        <f t="shared" si="31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314"/>
        <v>2.8816999999999999</v>
      </c>
      <c r="P2081" s="8">
        <f t="shared" si="315"/>
        <v>47.474464579901152</v>
      </c>
      <c r="Q2081" t="s">
        <v>8316</v>
      </c>
      <c r="R2081" t="s">
        <v>8346</v>
      </c>
      <c r="S2081" s="10">
        <f t="shared" si="316"/>
        <v>42150.71056712963</v>
      </c>
      <c r="T2081" s="10">
        <f t="shared" si="31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314"/>
        <v>5.0780000000000003</v>
      </c>
      <c r="P2082" s="8">
        <f t="shared" si="315"/>
        <v>101.56</v>
      </c>
      <c r="Q2082" t="s">
        <v>8316</v>
      </c>
      <c r="R2082" t="s">
        <v>8346</v>
      </c>
      <c r="S2082" s="10">
        <f t="shared" si="316"/>
        <v>42289.957175925927</v>
      </c>
      <c r="T2082" s="10">
        <f t="shared" si="31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314"/>
        <v>1.1457142857142857</v>
      </c>
      <c r="P2083" s="8">
        <f t="shared" si="315"/>
        <v>72.909090909090907</v>
      </c>
      <c r="Q2083" t="s">
        <v>8322</v>
      </c>
      <c r="R2083" t="s">
        <v>8326</v>
      </c>
      <c r="S2083" s="10">
        <f t="shared" si="316"/>
        <v>41004.156886574077</v>
      </c>
      <c r="T2083" s="10">
        <f t="shared" si="31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314"/>
        <v>1.1073333333333333</v>
      </c>
      <c r="P2084" s="8">
        <f t="shared" si="315"/>
        <v>43.710526315789473</v>
      </c>
      <c r="Q2084" t="s">
        <v>8322</v>
      </c>
      <c r="R2084" t="s">
        <v>8326</v>
      </c>
      <c r="S2084" s="10">
        <f t="shared" si="316"/>
        <v>40811.120324074072</v>
      </c>
      <c r="T2084" s="10">
        <f t="shared" si="31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314"/>
        <v>1.1333333333333333</v>
      </c>
      <c r="P2085" s="8">
        <f t="shared" si="315"/>
        <v>34</v>
      </c>
      <c r="Q2085" t="s">
        <v>8322</v>
      </c>
      <c r="R2085" t="s">
        <v>8326</v>
      </c>
      <c r="S2085" s="10">
        <f t="shared" si="316"/>
        <v>41034.72216435185</v>
      </c>
      <c r="T2085" s="10">
        <f t="shared" si="31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314"/>
        <v>1.0833333333333333</v>
      </c>
      <c r="P2086" s="8">
        <f t="shared" si="315"/>
        <v>70.652173913043484</v>
      </c>
      <c r="Q2086" t="s">
        <v>8322</v>
      </c>
      <c r="R2086" t="s">
        <v>8326</v>
      </c>
      <c r="S2086" s="10">
        <f t="shared" si="316"/>
        <v>41731.833124999997</v>
      </c>
      <c r="T2086" s="10">
        <f t="shared" si="31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314"/>
        <v>1.2353333333333334</v>
      </c>
      <c r="P2087" s="8">
        <f t="shared" si="315"/>
        <v>89.301204819277103</v>
      </c>
      <c r="Q2087" t="s">
        <v>8322</v>
      </c>
      <c r="R2087" t="s">
        <v>8326</v>
      </c>
      <c r="S2087" s="10">
        <f t="shared" si="316"/>
        <v>41075.835497685184</v>
      </c>
      <c r="T2087" s="10">
        <f t="shared" si="31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314"/>
        <v>1.0069999999999999</v>
      </c>
      <c r="P2088" s="8">
        <f t="shared" si="315"/>
        <v>115.08571428571429</v>
      </c>
      <c r="Q2088" t="s">
        <v>8322</v>
      </c>
      <c r="R2088" t="s">
        <v>8326</v>
      </c>
      <c r="S2088" s="10">
        <f t="shared" si="316"/>
        <v>40860.67050925926</v>
      </c>
      <c r="T2088" s="10">
        <f t="shared" si="31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314"/>
        <v>1.0353333333333334</v>
      </c>
      <c r="P2089" s="8">
        <f t="shared" si="315"/>
        <v>62.12</v>
      </c>
      <c r="Q2089" t="s">
        <v>8322</v>
      </c>
      <c r="R2089" t="s">
        <v>8326</v>
      </c>
      <c r="S2089" s="10">
        <f t="shared" si="316"/>
        <v>40764.204375000001</v>
      </c>
      <c r="T2089" s="10">
        <f t="shared" si="31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314"/>
        <v>1.1551066666666667</v>
      </c>
      <c r="P2090" s="8">
        <f t="shared" si="315"/>
        <v>46.204266666666669</v>
      </c>
      <c r="Q2090" t="s">
        <v>8322</v>
      </c>
      <c r="R2090" t="s">
        <v>8326</v>
      </c>
      <c r="S2090" s="10">
        <f t="shared" si="316"/>
        <v>40395.714722222219</v>
      </c>
      <c r="T2090" s="10">
        <f t="shared" si="31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314"/>
        <v>1.2040040000000001</v>
      </c>
      <c r="P2091" s="8">
        <f t="shared" si="315"/>
        <v>48.54854838709678</v>
      </c>
      <c r="Q2091" t="s">
        <v>8322</v>
      </c>
      <c r="R2091" t="s">
        <v>8326</v>
      </c>
      <c r="S2091" s="10">
        <f t="shared" si="316"/>
        <v>41453.076319444444</v>
      </c>
      <c r="T2091" s="10">
        <f t="shared" si="31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314"/>
        <v>1.1504037499999999</v>
      </c>
      <c r="P2092" s="8">
        <f t="shared" si="315"/>
        <v>57.520187499999999</v>
      </c>
      <c r="Q2092" t="s">
        <v>8322</v>
      </c>
      <c r="R2092" t="s">
        <v>8326</v>
      </c>
      <c r="S2092" s="10">
        <f t="shared" si="316"/>
        <v>41299.381423611114</v>
      </c>
      <c r="T2092" s="10">
        <f t="shared" si="31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314"/>
        <v>1.2046777777777777</v>
      </c>
      <c r="P2093" s="8">
        <f t="shared" si="315"/>
        <v>88.147154471544724</v>
      </c>
      <c r="Q2093" t="s">
        <v>8322</v>
      </c>
      <c r="R2093" t="s">
        <v>8326</v>
      </c>
      <c r="S2093" s="10">
        <f t="shared" si="316"/>
        <v>40555.322662037033</v>
      </c>
      <c r="T2093" s="10">
        <f t="shared" si="31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314"/>
        <v>1.0128333333333333</v>
      </c>
      <c r="P2094" s="8">
        <f t="shared" si="315"/>
        <v>110.49090909090908</v>
      </c>
      <c r="Q2094" t="s">
        <v>8322</v>
      </c>
      <c r="R2094" t="s">
        <v>8326</v>
      </c>
      <c r="S2094" s="10">
        <f t="shared" si="316"/>
        <v>40763.707546296297</v>
      </c>
      <c r="T2094" s="10">
        <f t="shared" si="31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314"/>
        <v>1.0246666666666666</v>
      </c>
      <c r="P2095" s="8">
        <f t="shared" si="315"/>
        <v>66.826086956521735</v>
      </c>
      <c r="Q2095" t="s">
        <v>8322</v>
      </c>
      <c r="R2095" t="s">
        <v>8326</v>
      </c>
      <c r="S2095" s="10">
        <f t="shared" si="316"/>
        <v>41205.854537037041</v>
      </c>
      <c r="T2095" s="10">
        <f t="shared" si="31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314"/>
        <v>1.2054285714285715</v>
      </c>
      <c r="P2096" s="8">
        <f t="shared" si="315"/>
        <v>58.597222222222221</v>
      </c>
      <c r="Q2096" t="s">
        <v>8322</v>
      </c>
      <c r="R2096" t="s">
        <v>8326</v>
      </c>
      <c r="S2096" s="10">
        <f t="shared" si="316"/>
        <v>40939.02002314815</v>
      </c>
      <c r="T2096" s="10">
        <f t="shared" si="31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314"/>
        <v>1</v>
      </c>
      <c r="P2097" s="8">
        <f t="shared" si="315"/>
        <v>113.63636363636364</v>
      </c>
      <c r="Q2097" t="s">
        <v>8322</v>
      </c>
      <c r="R2097" t="s">
        <v>8326</v>
      </c>
      <c r="S2097" s="10">
        <f t="shared" si="316"/>
        <v>40758.733483796292</v>
      </c>
      <c r="T2097" s="10">
        <f t="shared" si="31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314"/>
        <v>1.0166666666666666</v>
      </c>
      <c r="P2098" s="8">
        <f t="shared" si="315"/>
        <v>43.571428571428569</v>
      </c>
      <c r="Q2098" t="s">
        <v>8322</v>
      </c>
      <c r="R2098" t="s">
        <v>8326</v>
      </c>
      <c r="S2098" s="10">
        <f t="shared" si="316"/>
        <v>41192.758506944447</v>
      </c>
      <c r="T2098" s="10">
        <f t="shared" si="31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314"/>
        <v>1</v>
      </c>
      <c r="P2099" s="8">
        <f t="shared" si="315"/>
        <v>78.94736842105263</v>
      </c>
      <c r="Q2099" t="s">
        <v>8322</v>
      </c>
      <c r="R2099" t="s">
        <v>8326</v>
      </c>
      <c r="S2099" s="10">
        <f t="shared" si="316"/>
        <v>40818.58489583333</v>
      </c>
      <c r="T2099" s="10">
        <f t="shared" si="31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314"/>
        <v>1.0033333333333334</v>
      </c>
      <c r="P2100" s="8">
        <f t="shared" si="315"/>
        <v>188.125</v>
      </c>
      <c r="Q2100" t="s">
        <v>8322</v>
      </c>
      <c r="R2100" t="s">
        <v>8326</v>
      </c>
      <c r="S2100" s="10">
        <f t="shared" si="316"/>
        <v>40946.11383101852</v>
      </c>
      <c r="T2100" s="10">
        <f t="shared" si="31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314"/>
        <v>1.3236666666666668</v>
      </c>
      <c r="P2101" s="8">
        <f t="shared" si="315"/>
        <v>63.031746031746032</v>
      </c>
      <c r="Q2101" t="s">
        <v>8322</v>
      </c>
      <c r="R2101" t="s">
        <v>8326</v>
      </c>
      <c r="S2101" s="10">
        <f t="shared" si="316"/>
        <v>42173.746342592596</v>
      </c>
      <c r="T2101" s="10">
        <f t="shared" si="31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314"/>
        <v>1.3666666666666667</v>
      </c>
      <c r="P2102" s="8">
        <f t="shared" si="315"/>
        <v>30.37037037037037</v>
      </c>
      <c r="Q2102" t="s">
        <v>8322</v>
      </c>
      <c r="R2102" t="s">
        <v>8326</v>
      </c>
      <c r="S2102" s="10">
        <f t="shared" si="316"/>
        <v>41074.834965277776</v>
      </c>
      <c r="T2102" s="10">
        <f t="shared" si="31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314"/>
        <v>1.1325000000000001</v>
      </c>
      <c r="P2103" s="8">
        <f t="shared" si="315"/>
        <v>51.477272727272727</v>
      </c>
      <c r="Q2103" t="s">
        <v>8322</v>
      </c>
      <c r="R2103" t="s">
        <v>8326</v>
      </c>
      <c r="S2103" s="10">
        <f t="shared" si="316"/>
        <v>40892.149467592593</v>
      </c>
      <c r="T2103" s="10">
        <f t="shared" si="31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314"/>
        <v>1.36</v>
      </c>
      <c r="P2104" s="8">
        <f t="shared" si="315"/>
        <v>35.789473684210527</v>
      </c>
      <c r="Q2104" t="s">
        <v>8322</v>
      </c>
      <c r="R2104" t="s">
        <v>8326</v>
      </c>
      <c r="S2104" s="10">
        <f t="shared" si="316"/>
        <v>40638.868611111109</v>
      </c>
      <c r="T2104" s="10">
        <f t="shared" si="31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314"/>
        <v>1.4612318374694613</v>
      </c>
      <c r="P2105" s="8">
        <f t="shared" si="315"/>
        <v>98.817391304347822</v>
      </c>
      <c r="Q2105" t="s">
        <v>8322</v>
      </c>
      <c r="R2105" t="s">
        <v>8326</v>
      </c>
      <c r="S2105" s="10">
        <f t="shared" si="316"/>
        <v>41192.754942129628</v>
      </c>
      <c r="T2105" s="10">
        <f t="shared" si="31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314"/>
        <v>1.2949999999999999</v>
      </c>
      <c r="P2106" s="8">
        <f t="shared" si="315"/>
        <v>28</v>
      </c>
      <c r="Q2106" t="s">
        <v>8322</v>
      </c>
      <c r="R2106" t="s">
        <v>8326</v>
      </c>
      <c r="S2106" s="10">
        <f t="shared" si="316"/>
        <v>41394.074467592596</v>
      </c>
      <c r="T2106" s="10">
        <f t="shared" si="31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314"/>
        <v>2.54</v>
      </c>
      <c r="P2107" s="8">
        <f t="shared" si="315"/>
        <v>51.313131313131315</v>
      </c>
      <c r="Q2107" t="s">
        <v>8322</v>
      </c>
      <c r="R2107" t="s">
        <v>8326</v>
      </c>
      <c r="S2107" s="10">
        <f t="shared" si="316"/>
        <v>41951.788807870369</v>
      </c>
      <c r="T2107" s="10">
        <f t="shared" si="31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314"/>
        <v>1.0704545454545455</v>
      </c>
      <c r="P2108" s="8">
        <f t="shared" si="315"/>
        <v>53.522727272727273</v>
      </c>
      <c r="Q2108" t="s">
        <v>8322</v>
      </c>
      <c r="R2108" t="s">
        <v>8326</v>
      </c>
      <c r="S2108" s="10">
        <f t="shared" si="316"/>
        <v>41270.21497685185</v>
      </c>
      <c r="T2108" s="10">
        <f t="shared" si="31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314"/>
        <v>1.0773299999999999</v>
      </c>
      <c r="P2109" s="8">
        <f t="shared" si="315"/>
        <v>37.149310344827583</v>
      </c>
      <c r="Q2109" t="s">
        <v>8322</v>
      </c>
      <c r="R2109" t="s">
        <v>8326</v>
      </c>
      <c r="S2109" s="10">
        <f t="shared" si="316"/>
        <v>41934.71056712963</v>
      </c>
      <c r="T2109" s="10">
        <f t="shared" si="31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314"/>
        <v>1.0731250000000001</v>
      </c>
      <c r="P2110" s="8">
        <f t="shared" si="315"/>
        <v>89.895287958115176</v>
      </c>
      <c r="Q2110" t="s">
        <v>8322</v>
      </c>
      <c r="R2110" t="s">
        <v>8326</v>
      </c>
      <c r="S2110" s="10">
        <f t="shared" si="316"/>
        <v>41135.175694444442</v>
      </c>
      <c r="T2110" s="10">
        <f t="shared" si="31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314"/>
        <v>1.06525</v>
      </c>
      <c r="P2111" s="8">
        <f t="shared" si="315"/>
        <v>106.52500000000001</v>
      </c>
      <c r="Q2111" t="s">
        <v>8322</v>
      </c>
      <c r="R2111" t="s">
        <v>8326</v>
      </c>
      <c r="S2111" s="10">
        <f t="shared" si="316"/>
        <v>42160.708530092597</v>
      </c>
      <c r="T2111" s="10">
        <f t="shared" si="31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314"/>
        <v>1.0035000000000001</v>
      </c>
      <c r="P2112" s="8">
        <f t="shared" si="315"/>
        <v>52.815789473684212</v>
      </c>
      <c r="Q2112" t="s">
        <v>8322</v>
      </c>
      <c r="R2112" t="s">
        <v>8326</v>
      </c>
      <c r="S2112" s="10">
        <f t="shared" si="316"/>
        <v>41759.670937499999</v>
      </c>
      <c r="T2112" s="10">
        <f t="shared" si="31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314"/>
        <v>1.0649999999999999</v>
      </c>
      <c r="P2113" s="8">
        <f t="shared" si="315"/>
        <v>54.615384615384613</v>
      </c>
      <c r="Q2113" t="s">
        <v>8322</v>
      </c>
      <c r="R2113" t="s">
        <v>8326</v>
      </c>
      <c r="S2113" s="10">
        <f t="shared" si="316"/>
        <v>40703.197048611109</v>
      </c>
      <c r="T2113" s="10">
        <f t="shared" si="31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314"/>
        <v>1</v>
      </c>
      <c r="P2114" s="8">
        <f t="shared" si="315"/>
        <v>27.272727272727273</v>
      </c>
      <c r="Q2114" t="s">
        <v>8322</v>
      </c>
      <c r="R2114" t="s">
        <v>8326</v>
      </c>
      <c r="S2114" s="10">
        <f t="shared" si="316"/>
        <v>41365.928159722222</v>
      </c>
      <c r="T2114" s="10">
        <f t="shared" si="31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314"/>
        <v>1.0485714285714285</v>
      </c>
      <c r="P2115" s="8">
        <f t="shared" si="315"/>
        <v>68.598130841121488</v>
      </c>
      <c r="Q2115" t="s">
        <v>8322</v>
      </c>
      <c r="R2115" t="s">
        <v>8326</v>
      </c>
      <c r="S2115" s="10">
        <f t="shared" si="316"/>
        <v>41870.86546296296</v>
      </c>
      <c r="T2115" s="10">
        <f t="shared" si="317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ref="O2116:O2179" si="318">E2116/D2116</f>
        <v>1.0469999999999999</v>
      </c>
      <c r="P2116" s="8">
        <f t="shared" ref="P2116:P2179" si="319">E2116/L2116</f>
        <v>35.612244897959187</v>
      </c>
      <c r="Q2116" t="s">
        <v>8322</v>
      </c>
      <c r="R2116" t="s">
        <v>8326</v>
      </c>
      <c r="S2116" s="10">
        <f t="shared" si="316"/>
        <v>40458.815625000003</v>
      </c>
      <c r="T2116" s="10">
        <f t="shared" si="317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318"/>
        <v>2.2566666666666668</v>
      </c>
      <c r="P2117" s="8">
        <f t="shared" si="319"/>
        <v>94.027777777777771</v>
      </c>
      <c r="Q2117" t="s">
        <v>8322</v>
      </c>
      <c r="R2117" t="s">
        <v>8326</v>
      </c>
      <c r="S2117" s="10">
        <f t="shared" si="316"/>
        <v>40564.081030092595</v>
      </c>
      <c r="T2117" s="10">
        <f t="shared" si="317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318"/>
        <v>1.0090416666666666</v>
      </c>
      <c r="P2118" s="8">
        <f t="shared" si="319"/>
        <v>526.45652173913038</v>
      </c>
      <c r="Q2118" t="s">
        <v>8322</v>
      </c>
      <c r="R2118" t="s">
        <v>8326</v>
      </c>
      <c r="S2118" s="10">
        <f t="shared" si="316"/>
        <v>41136.777812500004</v>
      </c>
      <c r="T2118" s="10">
        <f t="shared" si="317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318"/>
        <v>1.4775</v>
      </c>
      <c r="P2119" s="8">
        <f t="shared" si="319"/>
        <v>50.657142857142858</v>
      </c>
      <c r="Q2119" t="s">
        <v>8322</v>
      </c>
      <c r="R2119" t="s">
        <v>8326</v>
      </c>
      <c r="S2119" s="10">
        <f t="shared" si="316"/>
        <v>42290.059594907405</v>
      </c>
      <c r="T2119" s="10">
        <f t="shared" si="317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318"/>
        <v>1.3461099999999999</v>
      </c>
      <c r="P2120" s="8">
        <f t="shared" si="319"/>
        <v>79.182941176470578</v>
      </c>
      <c r="Q2120" t="s">
        <v>8322</v>
      </c>
      <c r="R2120" t="s">
        <v>8326</v>
      </c>
      <c r="S2120" s="10">
        <f t="shared" si="316"/>
        <v>40718.839537037034</v>
      </c>
      <c r="T2120" s="10">
        <f t="shared" si="317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318"/>
        <v>1.0075000000000001</v>
      </c>
      <c r="P2121" s="8">
        <f t="shared" si="319"/>
        <v>91.590909090909093</v>
      </c>
      <c r="Q2121" t="s">
        <v>8322</v>
      </c>
      <c r="R2121" t="s">
        <v>8326</v>
      </c>
      <c r="S2121" s="10">
        <f t="shared" si="316"/>
        <v>41107.130150462966</v>
      </c>
      <c r="T2121" s="10">
        <f t="shared" si="317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318"/>
        <v>1.00880375</v>
      </c>
      <c r="P2122" s="8">
        <f t="shared" si="319"/>
        <v>116.96275362318841</v>
      </c>
      <c r="Q2122" t="s">
        <v>8322</v>
      </c>
      <c r="R2122" t="s">
        <v>8326</v>
      </c>
      <c r="S2122" s="10">
        <f t="shared" si="316"/>
        <v>41591.964537037034</v>
      </c>
      <c r="T2122" s="10">
        <f t="shared" si="317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318"/>
        <v>5.6800000000000002E-3</v>
      </c>
      <c r="P2123" s="8">
        <f t="shared" si="319"/>
        <v>28.4</v>
      </c>
      <c r="Q2123" t="s">
        <v>8330</v>
      </c>
      <c r="R2123" t="s">
        <v>8331</v>
      </c>
      <c r="S2123" s="10">
        <f t="shared" si="316"/>
        <v>42716.7424537037</v>
      </c>
      <c r="T2123" s="10">
        <f t="shared" si="317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318"/>
        <v>3.875E-3</v>
      </c>
      <c r="P2124" s="8">
        <f t="shared" si="319"/>
        <v>103.33333333333333</v>
      </c>
      <c r="Q2124" t="s">
        <v>8330</v>
      </c>
      <c r="R2124" t="s">
        <v>8331</v>
      </c>
      <c r="S2124" s="10">
        <f t="shared" si="316"/>
        <v>42712.300567129627</v>
      </c>
      <c r="T2124" s="10">
        <f t="shared" si="317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318"/>
        <v>0.1</v>
      </c>
      <c r="P2125" s="8">
        <f t="shared" si="319"/>
        <v>10</v>
      </c>
      <c r="Q2125" t="s">
        <v>8330</v>
      </c>
      <c r="R2125" t="s">
        <v>8331</v>
      </c>
      <c r="S2125" s="10">
        <f t="shared" si="316"/>
        <v>40198.424849537041</v>
      </c>
      <c r="T2125" s="10">
        <f t="shared" si="317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318"/>
        <v>0.10454545454545454</v>
      </c>
      <c r="P2126" s="8">
        <f t="shared" si="319"/>
        <v>23</v>
      </c>
      <c r="Q2126" t="s">
        <v>8330</v>
      </c>
      <c r="R2126" t="s">
        <v>8331</v>
      </c>
      <c r="S2126" s="10">
        <f t="shared" si="316"/>
        <v>40464.028182870366</v>
      </c>
      <c r="T2126" s="10">
        <f t="shared" si="317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318"/>
        <v>1.4200000000000001E-2</v>
      </c>
      <c r="P2127" s="8">
        <f t="shared" si="319"/>
        <v>31.555555555555557</v>
      </c>
      <c r="Q2127" t="s">
        <v>8330</v>
      </c>
      <c r="R2127" t="s">
        <v>8331</v>
      </c>
      <c r="S2127" s="10">
        <f t="shared" si="316"/>
        <v>42191.023530092592</v>
      </c>
      <c r="T2127" s="10">
        <f t="shared" si="317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318"/>
        <v>5.0000000000000001E-4</v>
      </c>
      <c r="P2128" s="8">
        <f t="shared" si="319"/>
        <v>5</v>
      </c>
      <c r="Q2128" t="s">
        <v>8330</v>
      </c>
      <c r="R2128" t="s">
        <v>8331</v>
      </c>
      <c r="S2128" s="10">
        <f t="shared" ref="S2128:S2142" si="320">(((J2128/60)/60)/24)+DATE(1970,1,1)</f>
        <v>41951.973229166666</v>
      </c>
      <c r="T2128" s="10">
        <f t="shared" ref="T2128:T2142" si="321">(((I2128/60)/60)/24)+DATE(1970,1,1)</f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318"/>
        <v>0.28842857142857142</v>
      </c>
      <c r="P2129" s="8">
        <f t="shared" si="319"/>
        <v>34.220338983050844</v>
      </c>
      <c r="Q2129" t="s">
        <v>8330</v>
      </c>
      <c r="R2129" t="s">
        <v>8331</v>
      </c>
      <c r="S2129" s="10">
        <f t="shared" si="320"/>
        <v>42045.50535879629</v>
      </c>
      <c r="T2129" s="10">
        <f t="shared" si="321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318"/>
        <v>1.6666666666666668E-3</v>
      </c>
      <c r="P2130" s="8">
        <f t="shared" si="319"/>
        <v>25</v>
      </c>
      <c r="Q2130" t="s">
        <v>8330</v>
      </c>
      <c r="R2130" t="s">
        <v>8331</v>
      </c>
      <c r="S2130" s="10">
        <f t="shared" si="320"/>
        <v>41843.772789351853</v>
      </c>
      <c r="T2130" s="10">
        <f t="shared" si="321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318"/>
        <v>0.11799999999999999</v>
      </c>
      <c r="P2131" s="8">
        <f t="shared" si="319"/>
        <v>19.666666666666668</v>
      </c>
      <c r="Q2131" t="s">
        <v>8330</v>
      </c>
      <c r="R2131" t="s">
        <v>8331</v>
      </c>
      <c r="S2131" s="10">
        <f t="shared" si="320"/>
        <v>42409.024305555555</v>
      </c>
      <c r="T2131" s="10">
        <f t="shared" si="321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318"/>
        <v>2.0238095238095236E-3</v>
      </c>
      <c r="P2132" s="8">
        <f t="shared" si="319"/>
        <v>21.25</v>
      </c>
      <c r="Q2132" t="s">
        <v>8330</v>
      </c>
      <c r="R2132" t="s">
        <v>8331</v>
      </c>
      <c r="S2132" s="10">
        <f t="shared" si="320"/>
        <v>41832.086377314816</v>
      </c>
      <c r="T2132" s="10">
        <f t="shared" si="321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318"/>
        <v>0.05</v>
      </c>
      <c r="P2133" s="8">
        <f t="shared" si="319"/>
        <v>8.3333333333333339</v>
      </c>
      <c r="Q2133" t="s">
        <v>8330</v>
      </c>
      <c r="R2133" t="s">
        <v>8331</v>
      </c>
      <c r="S2133" s="10">
        <f t="shared" si="320"/>
        <v>42167.207071759258</v>
      </c>
      <c r="T2133" s="10">
        <f t="shared" si="321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318"/>
        <v>2.1129899999999997E-2</v>
      </c>
      <c r="P2134" s="8">
        <f t="shared" si="319"/>
        <v>21.34333333333333</v>
      </c>
      <c r="Q2134" t="s">
        <v>8330</v>
      </c>
      <c r="R2134" t="s">
        <v>8331</v>
      </c>
      <c r="S2134" s="10">
        <f t="shared" si="320"/>
        <v>41643.487175925926</v>
      </c>
      <c r="T2134" s="10">
        <f t="shared" si="321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318"/>
        <v>1.6E-2</v>
      </c>
      <c r="P2135" s="8">
        <f t="shared" si="319"/>
        <v>5.333333333333333</v>
      </c>
      <c r="Q2135" t="s">
        <v>8330</v>
      </c>
      <c r="R2135" t="s">
        <v>8331</v>
      </c>
      <c r="S2135" s="10">
        <f t="shared" si="320"/>
        <v>40619.097210648149</v>
      </c>
      <c r="T2135" s="10">
        <f t="shared" si="321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318"/>
        <v>1.7333333333333333E-2</v>
      </c>
      <c r="P2136" s="8">
        <f t="shared" si="319"/>
        <v>34.666666666666664</v>
      </c>
      <c r="Q2136" t="s">
        <v>8330</v>
      </c>
      <c r="R2136" t="s">
        <v>8331</v>
      </c>
      <c r="S2136" s="10">
        <f t="shared" si="320"/>
        <v>41361.886469907404</v>
      </c>
      <c r="T2136" s="10">
        <f t="shared" si="321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318"/>
        <v>9.5600000000000004E-2</v>
      </c>
      <c r="P2137" s="8">
        <f t="shared" si="319"/>
        <v>21.727272727272727</v>
      </c>
      <c r="Q2137" t="s">
        <v>8330</v>
      </c>
      <c r="R2137" t="s">
        <v>8331</v>
      </c>
      <c r="S2137" s="10">
        <f t="shared" si="320"/>
        <v>41156.963344907403</v>
      </c>
      <c r="T2137" s="10">
        <f t="shared" si="321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318"/>
        <v>5.9612499999999998E-4</v>
      </c>
      <c r="P2138" s="8">
        <f t="shared" si="319"/>
        <v>11.922499999999999</v>
      </c>
      <c r="Q2138" t="s">
        <v>8330</v>
      </c>
      <c r="R2138" t="s">
        <v>8331</v>
      </c>
      <c r="S2138" s="10">
        <f t="shared" si="320"/>
        <v>41536.509097222224</v>
      </c>
      <c r="T2138" s="10">
        <f t="shared" si="321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318"/>
        <v>0.28405999999999998</v>
      </c>
      <c r="P2139" s="8">
        <f t="shared" si="319"/>
        <v>26.59737827715356</v>
      </c>
      <c r="Q2139" t="s">
        <v>8330</v>
      </c>
      <c r="R2139" t="s">
        <v>8331</v>
      </c>
      <c r="S2139" s="10">
        <f t="shared" si="320"/>
        <v>41948.771168981482</v>
      </c>
      <c r="T2139" s="10">
        <f t="shared" si="321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318"/>
        <v>0.128</v>
      </c>
      <c r="P2140" s="8">
        <f t="shared" si="319"/>
        <v>10.666666666666666</v>
      </c>
      <c r="Q2140" t="s">
        <v>8330</v>
      </c>
      <c r="R2140" t="s">
        <v>8331</v>
      </c>
      <c r="S2140" s="10">
        <f t="shared" si="320"/>
        <v>41557.013182870374</v>
      </c>
      <c r="T2140" s="10">
        <f t="shared" si="321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318"/>
        <v>5.4199999999999998E-2</v>
      </c>
      <c r="P2141" s="8">
        <f t="shared" si="319"/>
        <v>29.035714285714285</v>
      </c>
      <c r="Q2141" t="s">
        <v>8330</v>
      </c>
      <c r="R2141" t="s">
        <v>8331</v>
      </c>
      <c r="S2141" s="10">
        <f t="shared" si="320"/>
        <v>42647.750092592592</v>
      </c>
      <c r="T2141" s="10">
        <f t="shared" si="321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318"/>
        <v>1.1199999999999999E-3</v>
      </c>
      <c r="P2142" s="8">
        <f t="shared" si="319"/>
        <v>50.909090909090907</v>
      </c>
      <c r="Q2142" t="s">
        <v>8330</v>
      </c>
      <c r="R2142" t="s">
        <v>8331</v>
      </c>
      <c r="S2142" s="10">
        <f t="shared" si="320"/>
        <v>41255.833611111113</v>
      </c>
      <c r="T2142" s="10">
        <f t="shared" si="321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318"/>
        <v>0</v>
      </c>
      <c r="P2143" s="8" t="e">
        <f t="shared" si="319"/>
        <v>#DIV/0!</v>
      </c>
      <c r="Q2143" t="s">
        <v>8330</v>
      </c>
      <c r="R2143" t="s">
        <v>8331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318"/>
        <v>5.7238095238095241E-2</v>
      </c>
      <c r="P2144" s="8">
        <f t="shared" si="319"/>
        <v>50.083333333333336</v>
      </c>
      <c r="Q2144" t="s">
        <v>8330</v>
      </c>
      <c r="R2144" t="s">
        <v>8331</v>
      </c>
      <c r="S2144" s="10">
        <f t="shared" ref="S2144:S2150" si="322">(((J2144/60)/60)/24)+DATE(1970,1,1)</f>
        <v>42340.701504629629</v>
      </c>
      <c r="T2144" s="10">
        <f t="shared" ref="T2144:T2150" si="323">(((I2144/60)/60)/24)+DATE(1970,1,1)</f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318"/>
        <v>0.1125</v>
      </c>
      <c r="P2145" s="8">
        <f t="shared" si="319"/>
        <v>45</v>
      </c>
      <c r="Q2145" t="s">
        <v>8330</v>
      </c>
      <c r="R2145" t="s">
        <v>8331</v>
      </c>
      <c r="S2145" s="10">
        <f t="shared" si="322"/>
        <v>40332.886712962965</v>
      </c>
      <c r="T2145" s="10">
        <f t="shared" si="32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318"/>
        <v>1.7098591549295775E-2</v>
      </c>
      <c r="P2146" s="8">
        <f t="shared" si="319"/>
        <v>25.291666666666668</v>
      </c>
      <c r="Q2146" t="s">
        <v>8330</v>
      </c>
      <c r="R2146" t="s">
        <v>8331</v>
      </c>
      <c r="S2146" s="10">
        <f t="shared" si="322"/>
        <v>41499.546759259261</v>
      </c>
      <c r="T2146" s="10">
        <f t="shared" si="32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318"/>
        <v>0.30433333333333334</v>
      </c>
      <c r="P2147" s="8">
        <f t="shared" si="319"/>
        <v>51.292134831460672</v>
      </c>
      <c r="Q2147" t="s">
        <v>8330</v>
      </c>
      <c r="R2147" t="s">
        <v>8331</v>
      </c>
      <c r="S2147" s="10">
        <f t="shared" si="322"/>
        <v>41575.237430555557</v>
      </c>
      <c r="T2147" s="10">
        <f t="shared" si="32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318"/>
        <v>2.0000000000000001E-4</v>
      </c>
      <c r="P2148" s="8">
        <f t="shared" si="319"/>
        <v>1</v>
      </c>
      <c r="Q2148" t="s">
        <v>8330</v>
      </c>
      <c r="R2148" t="s">
        <v>8331</v>
      </c>
      <c r="S2148" s="10">
        <f t="shared" si="322"/>
        <v>42397.679513888885</v>
      </c>
      <c r="T2148" s="10">
        <f t="shared" si="32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318"/>
        <v>6.9641025641025639E-3</v>
      </c>
      <c r="P2149" s="8">
        <f t="shared" si="319"/>
        <v>49.381818181818183</v>
      </c>
      <c r="Q2149" t="s">
        <v>8330</v>
      </c>
      <c r="R2149" t="s">
        <v>8331</v>
      </c>
      <c r="S2149" s="10">
        <f t="shared" si="322"/>
        <v>41927.295694444445</v>
      </c>
      <c r="T2149" s="10">
        <f t="shared" si="32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318"/>
        <v>0.02</v>
      </c>
      <c r="P2150" s="8">
        <f t="shared" si="319"/>
        <v>1</v>
      </c>
      <c r="Q2150" t="s">
        <v>8330</v>
      </c>
      <c r="R2150" t="s">
        <v>8331</v>
      </c>
      <c r="S2150" s="10">
        <f t="shared" si="322"/>
        <v>42066.733587962968</v>
      </c>
      <c r="T2150" s="10">
        <f t="shared" si="323"/>
        <v>42096.691921296297</v>
      </c>
    </row>
    <row r="2151" spans="1:20" ht="57" hidden="1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318"/>
        <v>0</v>
      </c>
      <c r="P2151" s="8" t="e">
        <f t="shared" si="319"/>
        <v>#DIV/0!</v>
      </c>
      <c r="Q2151" t="s">
        <v>8330</v>
      </c>
      <c r="R2151" t="s">
        <v>8331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318"/>
        <v>8.0999999999999996E-3</v>
      </c>
      <c r="P2152" s="8">
        <f t="shared" si="319"/>
        <v>101.25</v>
      </c>
      <c r="Q2152" t="s">
        <v>8330</v>
      </c>
      <c r="R2152" t="s">
        <v>8331</v>
      </c>
      <c r="S2152" s="10">
        <f t="shared" ref="S2152:S2215" si="324">(((J2152/60)/60)/24)+DATE(1970,1,1)</f>
        <v>42534.284710648149</v>
      </c>
      <c r="T2152" s="10">
        <f t="shared" ref="T2152:T2215" si="325">(((I2152/60)/60)/24)+DATE(1970,1,1)</f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318"/>
        <v>2.6222222222222224E-3</v>
      </c>
      <c r="P2153" s="8">
        <f t="shared" si="319"/>
        <v>19.666666666666668</v>
      </c>
      <c r="Q2153" t="s">
        <v>8330</v>
      </c>
      <c r="R2153" t="s">
        <v>8331</v>
      </c>
      <c r="S2153" s="10">
        <f t="shared" si="324"/>
        <v>42520.847384259265</v>
      </c>
      <c r="T2153" s="10">
        <f t="shared" si="32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318"/>
        <v>1.6666666666666668E-3</v>
      </c>
      <c r="P2154" s="8">
        <f t="shared" si="319"/>
        <v>12.5</v>
      </c>
      <c r="Q2154" t="s">
        <v>8330</v>
      </c>
      <c r="R2154" t="s">
        <v>8331</v>
      </c>
      <c r="S2154" s="10">
        <f t="shared" si="324"/>
        <v>41683.832280092596</v>
      </c>
      <c r="T2154" s="10">
        <f t="shared" si="32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318"/>
        <v>9.1244548809124457E-5</v>
      </c>
      <c r="P2155" s="8">
        <f t="shared" si="319"/>
        <v>8.5</v>
      </c>
      <c r="Q2155" t="s">
        <v>8330</v>
      </c>
      <c r="R2155" t="s">
        <v>8331</v>
      </c>
      <c r="S2155" s="10">
        <f t="shared" si="324"/>
        <v>41974.911087962959</v>
      </c>
      <c r="T2155" s="10">
        <f t="shared" si="32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318"/>
        <v>8.0000000000000002E-3</v>
      </c>
      <c r="P2156" s="8">
        <f t="shared" si="319"/>
        <v>1</v>
      </c>
      <c r="Q2156" t="s">
        <v>8330</v>
      </c>
      <c r="R2156" t="s">
        <v>8331</v>
      </c>
      <c r="S2156" s="10">
        <f t="shared" si="324"/>
        <v>41647.632256944446</v>
      </c>
      <c r="T2156" s="10">
        <f t="shared" si="32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318"/>
        <v>2.3E-2</v>
      </c>
      <c r="P2157" s="8">
        <f t="shared" si="319"/>
        <v>23</v>
      </c>
      <c r="Q2157" t="s">
        <v>8330</v>
      </c>
      <c r="R2157" t="s">
        <v>8331</v>
      </c>
      <c r="S2157" s="10">
        <f t="shared" si="324"/>
        <v>42430.747511574074</v>
      </c>
      <c r="T2157" s="10">
        <f t="shared" si="32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318"/>
        <v>2.6660714285714284E-2</v>
      </c>
      <c r="P2158" s="8">
        <f t="shared" si="319"/>
        <v>17.987951807228917</v>
      </c>
      <c r="Q2158" t="s">
        <v>8330</v>
      </c>
      <c r="R2158" t="s">
        <v>8331</v>
      </c>
      <c r="S2158" s="10">
        <f t="shared" si="324"/>
        <v>41488.85423611111</v>
      </c>
      <c r="T2158" s="10">
        <f t="shared" si="32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318"/>
        <v>0.28192</v>
      </c>
      <c r="P2159" s="8">
        <f t="shared" si="319"/>
        <v>370.94736842105266</v>
      </c>
      <c r="Q2159" t="s">
        <v>8330</v>
      </c>
      <c r="R2159" t="s">
        <v>8331</v>
      </c>
      <c r="S2159" s="10">
        <f t="shared" si="324"/>
        <v>42694.98128472222</v>
      </c>
      <c r="T2159" s="10">
        <f t="shared" si="32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318"/>
        <v>6.5900366666666668E-2</v>
      </c>
      <c r="P2160" s="8">
        <f t="shared" si="319"/>
        <v>63.569485530546629</v>
      </c>
      <c r="Q2160" t="s">
        <v>8330</v>
      </c>
      <c r="R2160" t="s">
        <v>8331</v>
      </c>
      <c r="S2160" s="10">
        <f t="shared" si="324"/>
        <v>41264.853865740741</v>
      </c>
      <c r="T2160" s="10">
        <f t="shared" si="32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318"/>
        <v>7.2222222222222219E-3</v>
      </c>
      <c r="P2161" s="8">
        <f t="shared" si="319"/>
        <v>13</v>
      </c>
      <c r="Q2161" t="s">
        <v>8330</v>
      </c>
      <c r="R2161" t="s">
        <v>8331</v>
      </c>
      <c r="S2161" s="10">
        <f t="shared" si="324"/>
        <v>40710.731180555551</v>
      </c>
      <c r="T2161" s="10">
        <f t="shared" si="32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318"/>
        <v>8.5000000000000006E-3</v>
      </c>
      <c r="P2162" s="8">
        <f t="shared" si="319"/>
        <v>5.3125</v>
      </c>
      <c r="Q2162" t="s">
        <v>8330</v>
      </c>
      <c r="R2162" t="s">
        <v>8331</v>
      </c>
      <c r="S2162" s="10">
        <f t="shared" si="324"/>
        <v>41018.711863425924</v>
      </c>
      <c r="T2162" s="10">
        <f t="shared" si="32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318"/>
        <v>1.1575</v>
      </c>
      <c r="P2163" s="8">
        <f t="shared" si="319"/>
        <v>35.615384615384613</v>
      </c>
      <c r="Q2163" t="s">
        <v>8322</v>
      </c>
      <c r="R2163" t="s">
        <v>8323</v>
      </c>
      <c r="S2163" s="10">
        <f t="shared" si="324"/>
        <v>42240.852534722217</v>
      </c>
      <c r="T2163" s="10">
        <f t="shared" si="32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318"/>
        <v>1.1226666666666667</v>
      </c>
      <c r="P2164" s="8">
        <f t="shared" si="319"/>
        <v>87.103448275862064</v>
      </c>
      <c r="Q2164" t="s">
        <v>8322</v>
      </c>
      <c r="R2164" t="s">
        <v>8323</v>
      </c>
      <c r="S2164" s="10">
        <f t="shared" si="324"/>
        <v>41813.766099537039</v>
      </c>
      <c r="T2164" s="10">
        <f t="shared" si="32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318"/>
        <v>1.3220000000000001</v>
      </c>
      <c r="P2165" s="8">
        <f t="shared" si="319"/>
        <v>75.11363636363636</v>
      </c>
      <c r="Q2165" t="s">
        <v>8322</v>
      </c>
      <c r="R2165" t="s">
        <v>8323</v>
      </c>
      <c r="S2165" s="10">
        <f t="shared" si="324"/>
        <v>42111.899537037039</v>
      </c>
      <c r="T2165" s="10">
        <f t="shared" si="32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318"/>
        <v>1.0263636363636364</v>
      </c>
      <c r="P2166" s="8">
        <f t="shared" si="319"/>
        <v>68.01204819277109</v>
      </c>
      <c r="Q2166" t="s">
        <v>8322</v>
      </c>
      <c r="R2166" t="s">
        <v>8323</v>
      </c>
      <c r="S2166" s="10">
        <f t="shared" si="324"/>
        <v>42515.71775462963</v>
      </c>
      <c r="T2166" s="10">
        <f t="shared" si="32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318"/>
        <v>1.3864000000000001</v>
      </c>
      <c r="P2167" s="8">
        <f t="shared" si="319"/>
        <v>29.623931623931625</v>
      </c>
      <c r="Q2167" t="s">
        <v>8322</v>
      </c>
      <c r="R2167" t="s">
        <v>8323</v>
      </c>
      <c r="S2167" s="10">
        <f t="shared" si="324"/>
        <v>42438.667071759264</v>
      </c>
      <c r="T2167" s="10">
        <f t="shared" si="32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318"/>
        <v>1.466</v>
      </c>
      <c r="P2168" s="8">
        <f t="shared" si="319"/>
        <v>91.625</v>
      </c>
      <c r="Q2168" t="s">
        <v>8322</v>
      </c>
      <c r="R2168" t="s">
        <v>8323</v>
      </c>
      <c r="S2168" s="10">
        <f t="shared" si="324"/>
        <v>41933.838171296295</v>
      </c>
      <c r="T2168" s="10">
        <f t="shared" si="32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318"/>
        <v>1.2</v>
      </c>
      <c r="P2169" s="8">
        <f t="shared" si="319"/>
        <v>22.5</v>
      </c>
      <c r="Q2169" t="s">
        <v>8322</v>
      </c>
      <c r="R2169" t="s">
        <v>8323</v>
      </c>
      <c r="S2169" s="10">
        <f t="shared" si="324"/>
        <v>41153.066400462965</v>
      </c>
      <c r="T2169" s="10">
        <f t="shared" si="32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318"/>
        <v>1.215816111111111</v>
      </c>
      <c r="P2170" s="8">
        <f t="shared" si="319"/>
        <v>64.366735294117646</v>
      </c>
      <c r="Q2170" t="s">
        <v>8322</v>
      </c>
      <c r="R2170" t="s">
        <v>8323</v>
      </c>
      <c r="S2170" s="10">
        <f t="shared" si="324"/>
        <v>42745.600243055553</v>
      </c>
      <c r="T2170" s="10">
        <f t="shared" si="32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318"/>
        <v>1</v>
      </c>
      <c r="P2171" s="8">
        <f t="shared" si="319"/>
        <v>21.857142857142858</v>
      </c>
      <c r="Q2171" t="s">
        <v>8322</v>
      </c>
      <c r="R2171" t="s">
        <v>8323</v>
      </c>
      <c r="S2171" s="10">
        <f t="shared" si="324"/>
        <v>42793.700821759259</v>
      </c>
      <c r="T2171" s="10">
        <f t="shared" si="32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318"/>
        <v>1.8085714285714285</v>
      </c>
      <c r="P2172" s="8">
        <f t="shared" si="319"/>
        <v>33.315789473684212</v>
      </c>
      <c r="Q2172" t="s">
        <v>8322</v>
      </c>
      <c r="R2172" t="s">
        <v>8323</v>
      </c>
      <c r="S2172" s="10">
        <f t="shared" si="324"/>
        <v>42198.750254629631</v>
      </c>
      <c r="T2172" s="10">
        <f t="shared" si="32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318"/>
        <v>1.0607500000000001</v>
      </c>
      <c r="P2173" s="8">
        <f t="shared" si="319"/>
        <v>90.276595744680847</v>
      </c>
      <c r="Q2173" t="s">
        <v>8322</v>
      </c>
      <c r="R2173" t="s">
        <v>8323</v>
      </c>
      <c r="S2173" s="10">
        <f t="shared" si="324"/>
        <v>42141.95711805555</v>
      </c>
      <c r="T2173" s="10">
        <f t="shared" si="32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318"/>
        <v>1</v>
      </c>
      <c r="P2174" s="8">
        <f t="shared" si="319"/>
        <v>76.92307692307692</v>
      </c>
      <c r="Q2174" t="s">
        <v>8322</v>
      </c>
      <c r="R2174" t="s">
        <v>8323</v>
      </c>
      <c r="S2174" s="10">
        <f t="shared" si="324"/>
        <v>42082.580092592587</v>
      </c>
      <c r="T2174" s="10">
        <f t="shared" si="32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318"/>
        <v>1.2692857142857144</v>
      </c>
      <c r="P2175" s="8">
        <f t="shared" si="319"/>
        <v>59.233333333333334</v>
      </c>
      <c r="Q2175" t="s">
        <v>8322</v>
      </c>
      <c r="R2175" t="s">
        <v>8323</v>
      </c>
      <c r="S2175" s="10">
        <f t="shared" si="324"/>
        <v>41495.692627314813</v>
      </c>
      <c r="T2175" s="10">
        <f t="shared" si="32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318"/>
        <v>1.0297499999999999</v>
      </c>
      <c r="P2176" s="8">
        <f t="shared" si="319"/>
        <v>65.38095238095238</v>
      </c>
      <c r="Q2176" t="s">
        <v>8322</v>
      </c>
      <c r="R2176" t="s">
        <v>8323</v>
      </c>
      <c r="S2176" s="10">
        <f t="shared" si="324"/>
        <v>42465.542905092589</v>
      </c>
      <c r="T2176" s="10">
        <f t="shared" si="32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318"/>
        <v>2.5</v>
      </c>
      <c r="P2177" s="8">
        <f t="shared" si="319"/>
        <v>67.307692307692307</v>
      </c>
      <c r="Q2177" t="s">
        <v>8322</v>
      </c>
      <c r="R2177" t="s">
        <v>8323</v>
      </c>
      <c r="S2177" s="10">
        <f t="shared" si="324"/>
        <v>42565.009097222224</v>
      </c>
      <c r="T2177" s="10">
        <f t="shared" si="32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318"/>
        <v>1.2602</v>
      </c>
      <c r="P2178" s="8">
        <f t="shared" si="319"/>
        <v>88.74647887323944</v>
      </c>
      <c r="Q2178" t="s">
        <v>8322</v>
      </c>
      <c r="R2178" t="s">
        <v>8323</v>
      </c>
      <c r="S2178" s="10">
        <f t="shared" si="324"/>
        <v>42096.633206018523</v>
      </c>
      <c r="T2178" s="10">
        <f t="shared" si="32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318"/>
        <v>1.0012000000000001</v>
      </c>
      <c r="P2179" s="8">
        <f t="shared" si="319"/>
        <v>65.868421052631575</v>
      </c>
      <c r="Q2179" t="s">
        <v>8322</v>
      </c>
      <c r="R2179" t="s">
        <v>8323</v>
      </c>
      <c r="S2179" s="10">
        <f t="shared" si="324"/>
        <v>42502.250775462962</v>
      </c>
      <c r="T2179" s="10">
        <f t="shared" si="325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ref="O2180:O2243" si="326">E2180/D2180</f>
        <v>1.3864000000000001</v>
      </c>
      <c r="P2180" s="8">
        <f t="shared" ref="P2180:P2243" si="327">E2180/L2180</f>
        <v>40.349243306169967</v>
      </c>
      <c r="Q2180" t="s">
        <v>8322</v>
      </c>
      <c r="R2180" t="s">
        <v>8323</v>
      </c>
      <c r="S2180" s="10">
        <f t="shared" si="324"/>
        <v>42723.63653935185</v>
      </c>
      <c r="T2180" s="10">
        <f t="shared" si="325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326"/>
        <v>1.6140000000000001</v>
      </c>
      <c r="P2181" s="8">
        <f t="shared" si="327"/>
        <v>76.857142857142861</v>
      </c>
      <c r="Q2181" t="s">
        <v>8322</v>
      </c>
      <c r="R2181" t="s">
        <v>8323</v>
      </c>
      <c r="S2181" s="10">
        <f t="shared" si="324"/>
        <v>42075.171203703707</v>
      </c>
      <c r="T2181" s="10">
        <f t="shared" si="325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326"/>
        <v>1.071842</v>
      </c>
      <c r="P2182" s="8">
        <f t="shared" si="327"/>
        <v>68.707820512820518</v>
      </c>
      <c r="Q2182" t="s">
        <v>8322</v>
      </c>
      <c r="R2182" t="s">
        <v>8323</v>
      </c>
      <c r="S2182" s="10">
        <f t="shared" si="324"/>
        <v>42279.669768518521</v>
      </c>
      <c r="T2182" s="10">
        <f t="shared" si="325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326"/>
        <v>1.5309999999999999</v>
      </c>
      <c r="P2183" s="8">
        <f t="shared" si="327"/>
        <v>57.773584905660378</v>
      </c>
      <c r="Q2183" t="s">
        <v>8330</v>
      </c>
      <c r="R2183" t="s">
        <v>8348</v>
      </c>
      <c r="S2183" s="10">
        <f t="shared" si="324"/>
        <v>42773.005243055552</v>
      </c>
      <c r="T2183" s="10">
        <f t="shared" si="325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326"/>
        <v>5.2416666666666663</v>
      </c>
      <c r="P2184" s="8">
        <f t="shared" si="327"/>
        <v>44.171348314606739</v>
      </c>
      <c r="Q2184" t="s">
        <v>8330</v>
      </c>
      <c r="R2184" t="s">
        <v>8348</v>
      </c>
      <c r="S2184" s="10">
        <f t="shared" si="324"/>
        <v>41879.900752314818</v>
      </c>
      <c r="T2184" s="10">
        <f t="shared" si="325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326"/>
        <v>4.8927777777777779</v>
      </c>
      <c r="P2185" s="8">
        <f t="shared" si="327"/>
        <v>31.566308243727597</v>
      </c>
      <c r="Q2185" t="s">
        <v>8330</v>
      </c>
      <c r="R2185" t="s">
        <v>8348</v>
      </c>
      <c r="S2185" s="10">
        <f t="shared" si="324"/>
        <v>42745.365474537044</v>
      </c>
      <c r="T2185" s="10">
        <f t="shared" si="325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326"/>
        <v>2.8473999999999999</v>
      </c>
      <c r="P2186" s="8">
        <f t="shared" si="327"/>
        <v>107.04511278195488</v>
      </c>
      <c r="Q2186" t="s">
        <v>8330</v>
      </c>
      <c r="R2186" t="s">
        <v>8348</v>
      </c>
      <c r="S2186" s="10">
        <f t="shared" si="324"/>
        <v>42380.690289351856</v>
      </c>
      <c r="T2186" s="10">
        <f t="shared" si="325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326"/>
        <v>18.569700000000001</v>
      </c>
      <c r="P2187" s="8">
        <f t="shared" si="327"/>
        <v>149.03451043338683</v>
      </c>
      <c r="Q2187" t="s">
        <v>8330</v>
      </c>
      <c r="R2187" t="s">
        <v>8348</v>
      </c>
      <c r="S2187" s="10">
        <f t="shared" si="324"/>
        <v>41319.349988425929</v>
      </c>
      <c r="T2187" s="10">
        <f t="shared" si="325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326"/>
        <v>1.0967499999999999</v>
      </c>
      <c r="P2188" s="8">
        <f t="shared" si="327"/>
        <v>55.956632653061227</v>
      </c>
      <c r="Q2188" t="s">
        <v>8330</v>
      </c>
      <c r="R2188" t="s">
        <v>8348</v>
      </c>
      <c r="S2188" s="10">
        <f t="shared" si="324"/>
        <v>42583.615081018521</v>
      </c>
      <c r="T2188" s="10">
        <f t="shared" si="325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326"/>
        <v>10.146425000000001</v>
      </c>
      <c r="P2189" s="8">
        <f t="shared" si="327"/>
        <v>56.970381807973048</v>
      </c>
      <c r="Q2189" t="s">
        <v>8330</v>
      </c>
      <c r="R2189" t="s">
        <v>8348</v>
      </c>
      <c r="S2189" s="10">
        <f t="shared" si="324"/>
        <v>42068.209097222221</v>
      </c>
      <c r="T2189" s="10">
        <f t="shared" si="325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326"/>
        <v>4.1217692027666546</v>
      </c>
      <c r="P2190" s="8">
        <f t="shared" si="327"/>
        <v>44.056420233463037</v>
      </c>
      <c r="Q2190" t="s">
        <v>8330</v>
      </c>
      <c r="R2190" t="s">
        <v>8348</v>
      </c>
      <c r="S2190" s="10">
        <f t="shared" si="324"/>
        <v>42633.586122685185</v>
      </c>
      <c r="T2190" s="10">
        <f t="shared" si="325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326"/>
        <v>5.0324999999999998</v>
      </c>
      <c r="P2191" s="8">
        <f t="shared" si="327"/>
        <v>68.625</v>
      </c>
      <c r="Q2191" t="s">
        <v>8330</v>
      </c>
      <c r="R2191" t="s">
        <v>8348</v>
      </c>
      <c r="S2191" s="10">
        <f t="shared" si="324"/>
        <v>42467.788194444445</v>
      </c>
      <c r="T2191" s="10">
        <f t="shared" si="325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326"/>
        <v>1.8461052631578947</v>
      </c>
      <c r="P2192" s="8">
        <f t="shared" si="327"/>
        <v>65.318435754189949</v>
      </c>
      <c r="Q2192" t="s">
        <v>8330</v>
      </c>
      <c r="R2192" t="s">
        <v>8348</v>
      </c>
      <c r="S2192" s="10">
        <f t="shared" si="324"/>
        <v>42417.625046296293</v>
      </c>
      <c r="T2192" s="10">
        <f t="shared" si="325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326"/>
        <v>1.1973333333333334</v>
      </c>
      <c r="P2193" s="8">
        <f t="shared" si="327"/>
        <v>35.92</v>
      </c>
      <c r="Q2193" t="s">
        <v>8330</v>
      </c>
      <c r="R2193" t="s">
        <v>8348</v>
      </c>
      <c r="S2193" s="10">
        <f t="shared" si="324"/>
        <v>42768.833645833336</v>
      </c>
      <c r="T2193" s="10">
        <f t="shared" si="325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326"/>
        <v>10.812401666666668</v>
      </c>
      <c r="P2194" s="8">
        <f t="shared" si="327"/>
        <v>40.070667078443485</v>
      </c>
      <c r="Q2194" t="s">
        <v>8330</v>
      </c>
      <c r="R2194" t="s">
        <v>8348</v>
      </c>
      <c r="S2194" s="10">
        <f t="shared" si="324"/>
        <v>42691.8512037037</v>
      </c>
      <c r="T2194" s="10">
        <f t="shared" si="325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326"/>
        <v>4.5237333333333334</v>
      </c>
      <c r="P2195" s="8">
        <f t="shared" si="327"/>
        <v>75.647714604236342</v>
      </c>
      <c r="Q2195" t="s">
        <v>8330</v>
      </c>
      <c r="R2195" t="s">
        <v>8348</v>
      </c>
      <c r="S2195" s="10">
        <f t="shared" si="324"/>
        <v>42664.405925925923</v>
      </c>
      <c r="T2195" s="10">
        <f t="shared" si="325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326"/>
        <v>5.3737000000000004</v>
      </c>
      <c r="P2196" s="8">
        <f t="shared" si="327"/>
        <v>61.203872437357631</v>
      </c>
      <c r="Q2196" t="s">
        <v>8330</v>
      </c>
      <c r="R2196" t="s">
        <v>8348</v>
      </c>
      <c r="S2196" s="10">
        <f t="shared" si="324"/>
        <v>42425.757986111115</v>
      </c>
      <c r="T2196" s="10">
        <f t="shared" si="325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326"/>
        <v>1.2032608695652174</v>
      </c>
      <c r="P2197" s="8">
        <f t="shared" si="327"/>
        <v>48.130434782608695</v>
      </c>
      <c r="Q2197" t="s">
        <v>8330</v>
      </c>
      <c r="R2197" t="s">
        <v>8348</v>
      </c>
      <c r="S2197" s="10">
        <f t="shared" si="324"/>
        <v>42197.771990740745</v>
      </c>
      <c r="T2197" s="10">
        <f t="shared" si="325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326"/>
        <v>1.1383571428571428</v>
      </c>
      <c r="P2198" s="8">
        <f t="shared" si="327"/>
        <v>68.106837606837601</v>
      </c>
      <c r="Q2198" t="s">
        <v>8330</v>
      </c>
      <c r="R2198" t="s">
        <v>8348</v>
      </c>
      <c r="S2198" s="10">
        <f t="shared" si="324"/>
        <v>42675.487291666665</v>
      </c>
      <c r="T2198" s="10">
        <f t="shared" si="325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326"/>
        <v>9.5103109999999997</v>
      </c>
      <c r="P2199" s="8">
        <f t="shared" si="327"/>
        <v>65.891300230946882</v>
      </c>
      <c r="Q2199" t="s">
        <v>8330</v>
      </c>
      <c r="R2199" t="s">
        <v>8348</v>
      </c>
      <c r="S2199" s="10">
        <f t="shared" si="324"/>
        <v>42033.584016203706</v>
      </c>
      <c r="T2199" s="10">
        <f t="shared" si="325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326"/>
        <v>1.3289249999999999</v>
      </c>
      <c r="P2200" s="8">
        <f t="shared" si="327"/>
        <v>81.654377880184327</v>
      </c>
      <c r="Q2200" t="s">
        <v>8330</v>
      </c>
      <c r="R2200" t="s">
        <v>8348</v>
      </c>
      <c r="S2200" s="10">
        <f t="shared" si="324"/>
        <v>42292.513888888891</v>
      </c>
      <c r="T2200" s="10">
        <f t="shared" si="325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326"/>
        <v>1.4697777777777778</v>
      </c>
      <c r="P2201" s="8">
        <f t="shared" si="327"/>
        <v>52.701195219123505</v>
      </c>
      <c r="Q2201" t="s">
        <v>8330</v>
      </c>
      <c r="R2201" t="s">
        <v>8348</v>
      </c>
      <c r="S2201" s="10">
        <f t="shared" si="324"/>
        <v>42262.416643518518</v>
      </c>
      <c r="T2201" s="10">
        <f t="shared" si="325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326"/>
        <v>5.4215</v>
      </c>
      <c r="P2202" s="8">
        <f t="shared" si="327"/>
        <v>41.228136882129277</v>
      </c>
      <c r="Q2202" t="s">
        <v>8330</v>
      </c>
      <c r="R2202" t="s">
        <v>8348</v>
      </c>
      <c r="S2202" s="10">
        <f t="shared" si="324"/>
        <v>42163.625787037032</v>
      </c>
      <c r="T2202" s="10">
        <f t="shared" si="325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326"/>
        <v>3.8271818181818182</v>
      </c>
      <c r="P2203" s="8">
        <f t="shared" si="327"/>
        <v>15.035357142857142</v>
      </c>
      <c r="Q2203" t="s">
        <v>8322</v>
      </c>
      <c r="R2203" t="s">
        <v>8327</v>
      </c>
      <c r="S2203" s="10">
        <f t="shared" si="324"/>
        <v>41276.846817129634</v>
      </c>
      <c r="T2203" s="10">
        <f t="shared" si="325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326"/>
        <v>7.0418124999999998</v>
      </c>
      <c r="P2204" s="8">
        <f t="shared" si="327"/>
        <v>39.066920943134534</v>
      </c>
      <c r="Q2204" t="s">
        <v>8322</v>
      </c>
      <c r="R2204" t="s">
        <v>8327</v>
      </c>
      <c r="S2204" s="10">
        <f t="shared" si="324"/>
        <v>41184.849166666667</v>
      </c>
      <c r="T2204" s="10">
        <f t="shared" si="325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326"/>
        <v>1.0954999999999999</v>
      </c>
      <c r="P2205" s="8">
        <f t="shared" si="327"/>
        <v>43.82</v>
      </c>
      <c r="Q2205" t="s">
        <v>8322</v>
      </c>
      <c r="R2205" t="s">
        <v>8327</v>
      </c>
      <c r="S2205" s="10">
        <f t="shared" si="324"/>
        <v>42241.85974537037</v>
      </c>
      <c r="T2205" s="10">
        <f t="shared" si="325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326"/>
        <v>1.3286666666666667</v>
      </c>
      <c r="P2206" s="8">
        <f t="shared" si="327"/>
        <v>27.301369863013697</v>
      </c>
      <c r="Q2206" t="s">
        <v>8322</v>
      </c>
      <c r="R2206" t="s">
        <v>8327</v>
      </c>
      <c r="S2206" s="10">
        <f t="shared" si="324"/>
        <v>41312.311562499999</v>
      </c>
      <c r="T2206" s="10">
        <f t="shared" si="325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326"/>
        <v>1.52</v>
      </c>
      <c r="P2207" s="8">
        <f t="shared" si="327"/>
        <v>42.222222222222221</v>
      </c>
      <c r="Q2207" t="s">
        <v>8322</v>
      </c>
      <c r="R2207" t="s">
        <v>8327</v>
      </c>
      <c r="S2207" s="10">
        <f t="shared" si="324"/>
        <v>41031.82163194444</v>
      </c>
      <c r="T2207" s="10">
        <f t="shared" si="325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326"/>
        <v>1.0272727272727273</v>
      </c>
      <c r="P2208" s="8">
        <f t="shared" si="327"/>
        <v>33.235294117647058</v>
      </c>
      <c r="Q2208" t="s">
        <v>8322</v>
      </c>
      <c r="R2208" t="s">
        <v>8327</v>
      </c>
      <c r="S2208" s="10">
        <f t="shared" si="324"/>
        <v>40997.257222222222</v>
      </c>
      <c r="T2208" s="10">
        <f t="shared" si="325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326"/>
        <v>1</v>
      </c>
      <c r="P2209" s="8">
        <f t="shared" si="327"/>
        <v>285.71428571428572</v>
      </c>
      <c r="Q2209" t="s">
        <v>8322</v>
      </c>
      <c r="R2209" t="s">
        <v>8327</v>
      </c>
      <c r="S2209" s="10">
        <f t="shared" si="324"/>
        <v>41564.194131944445</v>
      </c>
      <c r="T2209" s="10">
        <f t="shared" si="325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326"/>
        <v>1.016</v>
      </c>
      <c r="P2210" s="8">
        <f t="shared" si="327"/>
        <v>42.333333333333336</v>
      </c>
      <c r="Q2210" t="s">
        <v>8322</v>
      </c>
      <c r="R2210" t="s">
        <v>8327</v>
      </c>
      <c r="S2210" s="10">
        <f t="shared" si="324"/>
        <v>40946.882245370369</v>
      </c>
      <c r="T2210" s="10">
        <f t="shared" si="325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326"/>
        <v>1.508</v>
      </c>
      <c r="P2211" s="8">
        <f t="shared" si="327"/>
        <v>50.266666666666666</v>
      </c>
      <c r="Q2211" t="s">
        <v>8322</v>
      </c>
      <c r="R2211" t="s">
        <v>8327</v>
      </c>
      <c r="S2211" s="10">
        <f t="shared" si="324"/>
        <v>41732.479675925926</v>
      </c>
      <c r="T2211" s="10">
        <f t="shared" si="325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326"/>
        <v>1.11425</v>
      </c>
      <c r="P2212" s="8">
        <f t="shared" si="327"/>
        <v>61.902777777777779</v>
      </c>
      <c r="Q2212" t="s">
        <v>8322</v>
      </c>
      <c r="R2212" t="s">
        <v>8327</v>
      </c>
      <c r="S2212" s="10">
        <f t="shared" si="324"/>
        <v>40956.066087962965</v>
      </c>
      <c r="T2212" s="10">
        <f t="shared" si="325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326"/>
        <v>1.956</v>
      </c>
      <c r="P2213" s="8">
        <f t="shared" si="327"/>
        <v>40.75</v>
      </c>
      <c r="Q2213" t="s">
        <v>8322</v>
      </c>
      <c r="R2213" t="s">
        <v>8327</v>
      </c>
      <c r="S2213" s="10">
        <f t="shared" si="324"/>
        <v>41716.785011574073</v>
      </c>
      <c r="T2213" s="10">
        <f t="shared" si="325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326"/>
        <v>1.1438333333333333</v>
      </c>
      <c r="P2214" s="8">
        <f t="shared" si="327"/>
        <v>55.796747967479675</v>
      </c>
      <c r="Q2214" t="s">
        <v>8322</v>
      </c>
      <c r="R2214" t="s">
        <v>8327</v>
      </c>
      <c r="S2214" s="10">
        <f t="shared" si="324"/>
        <v>41548.747418981482</v>
      </c>
      <c r="T2214" s="10">
        <f t="shared" si="325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326"/>
        <v>2</v>
      </c>
      <c r="P2215" s="8">
        <f t="shared" si="327"/>
        <v>10</v>
      </c>
      <c r="Q2215" t="s">
        <v>8322</v>
      </c>
      <c r="R2215" t="s">
        <v>8327</v>
      </c>
      <c r="S2215" s="10">
        <f t="shared" si="324"/>
        <v>42109.826145833329</v>
      </c>
      <c r="T2215" s="10">
        <f t="shared" si="325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326"/>
        <v>2.9250166666666666</v>
      </c>
      <c r="P2216" s="8">
        <f t="shared" si="327"/>
        <v>73.125416666666666</v>
      </c>
      <c r="Q2216" t="s">
        <v>8322</v>
      </c>
      <c r="R2216" t="s">
        <v>8327</v>
      </c>
      <c r="S2216" s="10">
        <f t="shared" ref="S2216:S2279" si="328">(((J2216/60)/60)/24)+DATE(1970,1,1)</f>
        <v>41646.792222222226</v>
      </c>
      <c r="T2216" s="10">
        <f t="shared" ref="T2216:T2279" si="329">(((I2216/60)/60)/24)+DATE(1970,1,1)</f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326"/>
        <v>1.5636363636363637</v>
      </c>
      <c r="P2217" s="8">
        <f t="shared" si="327"/>
        <v>26.060606060606062</v>
      </c>
      <c r="Q2217" t="s">
        <v>8322</v>
      </c>
      <c r="R2217" t="s">
        <v>8327</v>
      </c>
      <c r="S2217" s="10">
        <f t="shared" si="328"/>
        <v>40958.717268518521</v>
      </c>
      <c r="T2217" s="10">
        <f t="shared" si="32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326"/>
        <v>1.0566666666666666</v>
      </c>
      <c r="P2218" s="8">
        <f t="shared" si="327"/>
        <v>22.642857142857142</v>
      </c>
      <c r="Q2218" t="s">
        <v>8322</v>
      </c>
      <c r="R2218" t="s">
        <v>8327</v>
      </c>
      <c r="S2218" s="10">
        <f t="shared" si="328"/>
        <v>42194.751678240747</v>
      </c>
      <c r="T2218" s="10">
        <f t="shared" si="32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326"/>
        <v>1.0119047619047619</v>
      </c>
      <c r="P2219" s="8">
        <f t="shared" si="327"/>
        <v>47.222222222222221</v>
      </c>
      <c r="Q2219" t="s">
        <v>8322</v>
      </c>
      <c r="R2219" t="s">
        <v>8327</v>
      </c>
      <c r="S2219" s="10">
        <f t="shared" si="328"/>
        <v>42299.776770833334</v>
      </c>
      <c r="T2219" s="10">
        <f t="shared" si="32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326"/>
        <v>1.2283299999999999</v>
      </c>
      <c r="P2220" s="8">
        <f t="shared" si="327"/>
        <v>32.324473684210524</v>
      </c>
      <c r="Q2220" t="s">
        <v>8322</v>
      </c>
      <c r="R2220" t="s">
        <v>8327</v>
      </c>
      <c r="S2220" s="10">
        <f t="shared" si="328"/>
        <v>41127.812303240738</v>
      </c>
      <c r="T2220" s="10">
        <f t="shared" si="32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326"/>
        <v>1.0149999999999999</v>
      </c>
      <c r="P2221" s="8">
        <f t="shared" si="327"/>
        <v>53.421052631578945</v>
      </c>
      <c r="Q2221" t="s">
        <v>8322</v>
      </c>
      <c r="R2221" t="s">
        <v>8327</v>
      </c>
      <c r="S2221" s="10">
        <f t="shared" si="328"/>
        <v>42205.718888888892</v>
      </c>
      <c r="T2221" s="10">
        <f t="shared" si="32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326"/>
        <v>1.0114285714285713</v>
      </c>
      <c r="P2222" s="8">
        <f t="shared" si="327"/>
        <v>51.304347826086953</v>
      </c>
      <c r="Q2222" t="s">
        <v>8322</v>
      </c>
      <c r="R2222" t="s">
        <v>8327</v>
      </c>
      <c r="S2222" s="10">
        <f t="shared" si="328"/>
        <v>41452.060601851852</v>
      </c>
      <c r="T2222" s="10">
        <f t="shared" si="32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326"/>
        <v>1.0811999999999999</v>
      </c>
      <c r="P2223" s="8">
        <f t="shared" si="327"/>
        <v>37.197247706422019</v>
      </c>
      <c r="Q2223" t="s">
        <v>8330</v>
      </c>
      <c r="R2223" t="s">
        <v>8348</v>
      </c>
      <c r="S2223" s="10">
        <f t="shared" si="328"/>
        <v>42452.666770833333</v>
      </c>
      <c r="T2223" s="10">
        <f t="shared" si="32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326"/>
        <v>1.6259999999999999</v>
      </c>
      <c r="P2224" s="8">
        <f t="shared" si="327"/>
        <v>27.1</v>
      </c>
      <c r="Q2224" t="s">
        <v>8330</v>
      </c>
      <c r="R2224" t="s">
        <v>8348</v>
      </c>
      <c r="S2224" s="10">
        <f t="shared" si="328"/>
        <v>40906.787581018521</v>
      </c>
      <c r="T2224" s="10">
        <f t="shared" si="32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326"/>
        <v>1.0580000000000001</v>
      </c>
      <c r="P2225" s="8">
        <f t="shared" si="327"/>
        <v>206.31</v>
      </c>
      <c r="Q2225" t="s">
        <v>8330</v>
      </c>
      <c r="R2225" t="s">
        <v>8348</v>
      </c>
      <c r="S2225" s="10">
        <f t="shared" si="328"/>
        <v>42152.640833333338</v>
      </c>
      <c r="T2225" s="10">
        <f t="shared" si="32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326"/>
        <v>2.4315000000000002</v>
      </c>
      <c r="P2226" s="8">
        <f t="shared" si="327"/>
        <v>82.145270270270274</v>
      </c>
      <c r="Q2226" t="s">
        <v>8330</v>
      </c>
      <c r="R2226" t="s">
        <v>8348</v>
      </c>
      <c r="S2226" s="10">
        <f t="shared" si="328"/>
        <v>42644.667534722219</v>
      </c>
      <c r="T2226" s="10">
        <f t="shared" si="32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326"/>
        <v>9.4483338095238096</v>
      </c>
      <c r="P2227" s="8">
        <f t="shared" si="327"/>
        <v>164.79651993355483</v>
      </c>
      <c r="Q2227" t="s">
        <v>8330</v>
      </c>
      <c r="R2227" t="s">
        <v>8348</v>
      </c>
      <c r="S2227" s="10">
        <f t="shared" si="328"/>
        <v>41873.79184027778</v>
      </c>
      <c r="T2227" s="10">
        <f t="shared" si="32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326"/>
        <v>1.0846283333333333</v>
      </c>
      <c r="P2228" s="8">
        <f t="shared" si="327"/>
        <v>60.820280373831778</v>
      </c>
      <c r="Q2228" t="s">
        <v>8330</v>
      </c>
      <c r="R2228" t="s">
        <v>8348</v>
      </c>
      <c r="S2228" s="10">
        <f t="shared" si="328"/>
        <v>42381.79886574074</v>
      </c>
      <c r="T2228" s="10">
        <f t="shared" si="32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326"/>
        <v>1.5737692307692308</v>
      </c>
      <c r="P2229" s="8">
        <f t="shared" si="327"/>
        <v>67.970099667774093</v>
      </c>
      <c r="Q2229" t="s">
        <v>8330</v>
      </c>
      <c r="R2229" t="s">
        <v>8348</v>
      </c>
      <c r="S2229" s="10">
        <f t="shared" si="328"/>
        <v>41561.807349537034</v>
      </c>
      <c r="T2229" s="10">
        <f t="shared" si="32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326"/>
        <v>11.744899999999999</v>
      </c>
      <c r="P2230" s="8">
        <f t="shared" si="327"/>
        <v>81.561805555555551</v>
      </c>
      <c r="Q2230" t="s">
        <v>8330</v>
      </c>
      <c r="R2230" t="s">
        <v>8348</v>
      </c>
      <c r="S2230" s="10">
        <f t="shared" si="328"/>
        <v>42202.278194444443</v>
      </c>
      <c r="T2230" s="10">
        <f t="shared" si="32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326"/>
        <v>1.7104755366949576</v>
      </c>
      <c r="P2231" s="8">
        <f t="shared" si="327"/>
        <v>25.42547309833024</v>
      </c>
      <c r="Q2231" t="s">
        <v>8330</v>
      </c>
      <c r="R2231" t="s">
        <v>8348</v>
      </c>
      <c r="S2231" s="10">
        <f t="shared" si="328"/>
        <v>41484.664247685185</v>
      </c>
      <c r="T2231" s="10">
        <f t="shared" si="32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326"/>
        <v>1.2595294117647058</v>
      </c>
      <c r="P2232" s="8">
        <f t="shared" si="327"/>
        <v>21.497991967871485</v>
      </c>
      <c r="Q2232" t="s">
        <v>8330</v>
      </c>
      <c r="R2232" t="s">
        <v>8348</v>
      </c>
      <c r="S2232" s="10">
        <f t="shared" si="328"/>
        <v>41724.881099537037</v>
      </c>
      <c r="T2232" s="10">
        <f t="shared" si="32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326"/>
        <v>12.121296000000001</v>
      </c>
      <c r="P2233" s="8">
        <f t="shared" si="327"/>
        <v>27.226630727762803</v>
      </c>
      <c r="Q2233" t="s">
        <v>8330</v>
      </c>
      <c r="R2233" t="s">
        <v>8348</v>
      </c>
      <c r="S2233" s="10">
        <f t="shared" si="328"/>
        <v>41423.910891203705</v>
      </c>
      <c r="T2233" s="10">
        <f t="shared" si="32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326"/>
        <v>4.9580000000000002</v>
      </c>
      <c r="P2234" s="8">
        <f t="shared" si="327"/>
        <v>25.091093117408906</v>
      </c>
      <c r="Q2234" t="s">
        <v>8330</v>
      </c>
      <c r="R2234" t="s">
        <v>8348</v>
      </c>
      <c r="S2234" s="10">
        <f t="shared" si="328"/>
        <v>41806.794074074074</v>
      </c>
      <c r="T2234" s="10">
        <f t="shared" si="32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326"/>
        <v>3.3203999999999998</v>
      </c>
      <c r="P2235" s="8">
        <f t="shared" si="327"/>
        <v>21.230179028132991</v>
      </c>
      <c r="Q2235" t="s">
        <v>8330</v>
      </c>
      <c r="R2235" t="s">
        <v>8348</v>
      </c>
      <c r="S2235" s="10">
        <f t="shared" si="328"/>
        <v>42331.378923611104</v>
      </c>
      <c r="T2235" s="10">
        <f t="shared" si="32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326"/>
        <v>11.65</v>
      </c>
      <c r="P2236" s="8">
        <f t="shared" si="327"/>
        <v>41.607142857142854</v>
      </c>
      <c r="Q2236" t="s">
        <v>8330</v>
      </c>
      <c r="R2236" t="s">
        <v>8348</v>
      </c>
      <c r="S2236" s="10">
        <f t="shared" si="328"/>
        <v>42710.824618055558</v>
      </c>
      <c r="T2236" s="10">
        <f t="shared" si="32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326"/>
        <v>1.5331538461538461</v>
      </c>
      <c r="P2237" s="8">
        <f t="shared" si="327"/>
        <v>135.58503401360545</v>
      </c>
      <c r="Q2237" t="s">
        <v>8330</v>
      </c>
      <c r="R2237" t="s">
        <v>8348</v>
      </c>
      <c r="S2237" s="10">
        <f t="shared" si="328"/>
        <v>42062.022118055553</v>
      </c>
      <c r="T2237" s="10">
        <f t="shared" si="32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326"/>
        <v>5.3710714285714287</v>
      </c>
      <c r="P2238" s="8">
        <f t="shared" si="327"/>
        <v>22.116176470588236</v>
      </c>
      <c r="Q2238" t="s">
        <v>8330</v>
      </c>
      <c r="R2238" t="s">
        <v>8348</v>
      </c>
      <c r="S2238" s="10">
        <f t="shared" si="328"/>
        <v>42371.617164351846</v>
      </c>
      <c r="T2238" s="10">
        <f t="shared" si="32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326"/>
        <v>3.5292777777777777</v>
      </c>
      <c r="P2239" s="8">
        <f t="shared" si="327"/>
        <v>64.625635808748726</v>
      </c>
      <c r="Q2239" t="s">
        <v>8330</v>
      </c>
      <c r="R2239" t="s">
        <v>8348</v>
      </c>
      <c r="S2239" s="10">
        <f t="shared" si="328"/>
        <v>41915.003275462965</v>
      </c>
      <c r="T2239" s="10">
        <f t="shared" si="32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326"/>
        <v>1.3740000000000001</v>
      </c>
      <c r="P2240" s="8">
        <f t="shared" si="327"/>
        <v>69.569620253164558</v>
      </c>
      <c r="Q2240" t="s">
        <v>8330</v>
      </c>
      <c r="R2240" t="s">
        <v>8348</v>
      </c>
      <c r="S2240" s="10">
        <f t="shared" si="328"/>
        <v>42774.621712962966</v>
      </c>
      <c r="T2240" s="10">
        <f t="shared" si="32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326"/>
        <v>1.2802667999999999</v>
      </c>
      <c r="P2241" s="8">
        <f t="shared" si="327"/>
        <v>75.133028169014082</v>
      </c>
      <c r="Q2241" t="s">
        <v>8330</v>
      </c>
      <c r="R2241" t="s">
        <v>8348</v>
      </c>
      <c r="S2241" s="10">
        <f t="shared" si="328"/>
        <v>41572.958495370374</v>
      </c>
      <c r="T2241" s="10">
        <f t="shared" si="32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326"/>
        <v>2.7067999999999999</v>
      </c>
      <c r="P2242" s="8">
        <f t="shared" si="327"/>
        <v>140.97916666666666</v>
      </c>
      <c r="Q2242" t="s">
        <v>8330</v>
      </c>
      <c r="R2242" t="s">
        <v>8348</v>
      </c>
      <c r="S2242" s="10">
        <f t="shared" si="328"/>
        <v>42452.825740740736</v>
      </c>
      <c r="T2242" s="10">
        <f t="shared" si="32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326"/>
        <v>8.0640000000000001</v>
      </c>
      <c r="P2243" s="8">
        <f t="shared" si="327"/>
        <v>49.472392638036808</v>
      </c>
      <c r="Q2243" t="s">
        <v>8330</v>
      </c>
      <c r="R2243" t="s">
        <v>8348</v>
      </c>
      <c r="S2243" s="10">
        <f t="shared" si="328"/>
        <v>42766.827546296292</v>
      </c>
      <c r="T2243" s="10">
        <f t="shared" si="329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ref="O2244:O2307" si="330">E2244/D2244</f>
        <v>13.600976000000001</v>
      </c>
      <c r="P2244" s="8">
        <f t="shared" ref="P2244:P2307" si="331">E2244/L2244</f>
        <v>53.865251485148519</v>
      </c>
      <c r="Q2244" t="s">
        <v>8330</v>
      </c>
      <c r="R2244" t="s">
        <v>8348</v>
      </c>
      <c r="S2244" s="10">
        <f t="shared" si="328"/>
        <v>41569.575613425928</v>
      </c>
      <c r="T2244" s="10">
        <f t="shared" si="329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330"/>
        <v>9302.5</v>
      </c>
      <c r="P2245" s="8">
        <f t="shared" si="331"/>
        <v>4.5712530712530715</v>
      </c>
      <c r="Q2245" t="s">
        <v>8330</v>
      </c>
      <c r="R2245" t="s">
        <v>8348</v>
      </c>
      <c r="S2245" s="10">
        <f t="shared" si="328"/>
        <v>42800.751041666663</v>
      </c>
      <c r="T2245" s="10">
        <f t="shared" si="329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330"/>
        <v>3.7702</v>
      </c>
      <c r="P2246" s="8">
        <f t="shared" si="331"/>
        <v>65.00344827586207</v>
      </c>
      <c r="Q2246" t="s">
        <v>8330</v>
      </c>
      <c r="R2246" t="s">
        <v>8348</v>
      </c>
      <c r="S2246" s="10">
        <f t="shared" si="328"/>
        <v>42647.818819444445</v>
      </c>
      <c r="T2246" s="10">
        <f t="shared" si="329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330"/>
        <v>26.47025</v>
      </c>
      <c r="P2247" s="8">
        <f t="shared" si="331"/>
        <v>53.475252525252522</v>
      </c>
      <c r="Q2247" t="s">
        <v>8330</v>
      </c>
      <c r="R2247" t="s">
        <v>8348</v>
      </c>
      <c r="S2247" s="10">
        <f t="shared" si="328"/>
        <v>41660.708530092597</v>
      </c>
      <c r="T2247" s="10">
        <f t="shared" si="329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330"/>
        <v>1.0012000000000001</v>
      </c>
      <c r="P2248" s="8">
        <f t="shared" si="331"/>
        <v>43.912280701754383</v>
      </c>
      <c r="Q2248" t="s">
        <v>8330</v>
      </c>
      <c r="R2248" t="s">
        <v>8348</v>
      </c>
      <c r="S2248" s="10">
        <f t="shared" si="328"/>
        <v>42221.79178240741</v>
      </c>
      <c r="T2248" s="10">
        <f t="shared" si="329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330"/>
        <v>1.0445405405405406</v>
      </c>
      <c r="P2249" s="8">
        <f t="shared" si="331"/>
        <v>50.852631578947367</v>
      </c>
      <c r="Q2249" t="s">
        <v>8330</v>
      </c>
      <c r="R2249" t="s">
        <v>8348</v>
      </c>
      <c r="S2249" s="10">
        <f t="shared" si="328"/>
        <v>42200.666261574079</v>
      </c>
      <c r="T2249" s="10">
        <f t="shared" si="329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330"/>
        <v>1.0721428571428571</v>
      </c>
      <c r="P2250" s="8">
        <f t="shared" si="331"/>
        <v>58.6328125</v>
      </c>
      <c r="Q2250" t="s">
        <v>8330</v>
      </c>
      <c r="R2250" t="s">
        <v>8348</v>
      </c>
      <c r="S2250" s="10">
        <f t="shared" si="328"/>
        <v>42688.875902777778</v>
      </c>
      <c r="T2250" s="10">
        <f t="shared" si="329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330"/>
        <v>1.6877142857142857</v>
      </c>
      <c r="P2251" s="8">
        <f t="shared" si="331"/>
        <v>32.81666666666667</v>
      </c>
      <c r="Q2251" t="s">
        <v>8330</v>
      </c>
      <c r="R2251" t="s">
        <v>8348</v>
      </c>
      <c r="S2251" s="10">
        <f t="shared" si="328"/>
        <v>41336.703298611108</v>
      </c>
      <c r="T2251" s="10">
        <f t="shared" si="329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330"/>
        <v>9.7511200000000002</v>
      </c>
      <c r="P2252" s="8">
        <f t="shared" si="331"/>
        <v>426.93169877408059</v>
      </c>
      <c r="Q2252" t="s">
        <v>8330</v>
      </c>
      <c r="R2252" t="s">
        <v>8348</v>
      </c>
      <c r="S2252" s="10">
        <f t="shared" si="328"/>
        <v>42677.005474537036</v>
      </c>
      <c r="T2252" s="10">
        <f t="shared" si="329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330"/>
        <v>1.3444929411764706</v>
      </c>
      <c r="P2253" s="8">
        <f t="shared" si="331"/>
        <v>23.808729166666669</v>
      </c>
      <c r="Q2253" t="s">
        <v>8330</v>
      </c>
      <c r="R2253" t="s">
        <v>8348</v>
      </c>
      <c r="S2253" s="10">
        <f t="shared" si="328"/>
        <v>41846.34579861111</v>
      </c>
      <c r="T2253" s="10">
        <f t="shared" si="329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330"/>
        <v>2.722777777777778</v>
      </c>
      <c r="P2254" s="8">
        <f t="shared" si="331"/>
        <v>98.413654618473899</v>
      </c>
      <c r="Q2254" t="s">
        <v>8330</v>
      </c>
      <c r="R2254" t="s">
        <v>8348</v>
      </c>
      <c r="S2254" s="10">
        <f t="shared" si="328"/>
        <v>42573.327986111108</v>
      </c>
      <c r="T2254" s="10">
        <f t="shared" si="329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330"/>
        <v>1.1268750000000001</v>
      </c>
      <c r="P2255" s="8">
        <f t="shared" si="331"/>
        <v>107.32142857142857</v>
      </c>
      <c r="Q2255" t="s">
        <v>8330</v>
      </c>
      <c r="R2255" t="s">
        <v>8348</v>
      </c>
      <c r="S2255" s="10">
        <f t="shared" si="328"/>
        <v>42296.631331018521</v>
      </c>
      <c r="T2255" s="10">
        <f t="shared" si="329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330"/>
        <v>4.5979999999999999</v>
      </c>
      <c r="P2256" s="8">
        <f t="shared" si="331"/>
        <v>11.67005076142132</v>
      </c>
      <c r="Q2256" t="s">
        <v>8330</v>
      </c>
      <c r="R2256" t="s">
        <v>8348</v>
      </c>
      <c r="S2256" s="10">
        <f t="shared" si="328"/>
        <v>42752.647777777776</v>
      </c>
      <c r="T2256" s="10">
        <f t="shared" si="329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330"/>
        <v>2.8665822784810127</v>
      </c>
      <c r="P2257" s="8">
        <f t="shared" si="331"/>
        <v>41.782287822878232</v>
      </c>
      <c r="Q2257" t="s">
        <v>8330</v>
      </c>
      <c r="R2257" t="s">
        <v>8348</v>
      </c>
      <c r="S2257" s="10">
        <f t="shared" si="328"/>
        <v>42467.951979166668</v>
      </c>
      <c r="T2257" s="10">
        <f t="shared" si="329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330"/>
        <v>2.2270833333333333</v>
      </c>
      <c r="P2258" s="8">
        <f t="shared" si="331"/>
        <v>21.38</v>
      </c>
      <c r="Q2258" t="s">
        <v>8330</v>
      </c>
      <c r="R2258" t="s">
        <v>8348</v>
      </c>
      <c r="S2258" s="10">
        <f t="shared" si="328"/>
        <v>42682.451921296291</v>
      </c>
      <c r="T2258" s="10">
        <f t="shared" si="329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330"/>
        <v>6.3613999999999997</v>
      </c>
      <c r="P2259" s="8">
        <f t="shared" si="331"/>
        <v>94.103550295857985</v>
      </c>
      <c r="Q2259" t="s">
        <v>8330</v>
      </c>
      <c r="R2259" t="s">
        <v>8348</v>
      </c>
      <c r="S2259" s="10">
        <f t="shared" si="328"/>
        <v>42505.936678240745</v>
      </c>
      <c r="T2259" s="10">
        <f t="shared" si="329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330"/>
        <v>1.4650000000000001</v>
      </c>
      <c r="P2260" s="8">
        <f t="shared" si="331"/>
        <v>15.721951219512196</v>
      </c>
      <c r="Q2260" t="s">
        <v>8330</v>
      </c>
      <c r="R2260" t="s">
        <v>8348</v>
      </c>
      <c r="S2260" s="10">
        <f t="shared" si="328"/>
        <v>42136.75100694444</v>
      </c>
      <c r="T2260" s="10">
        <f t="shared" si="329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330"/>
        <v>18.670999999999999</v>
      </c>
      <c r="P2261" s="8">
        <f t="shared" si="331"/>
        <v>90.635922330097088</v>
      </c>
      <c r="Q2261" t="s">
        <v>8330</v>
      </c>
      <c r="R2261" t="s">
        <v>8348</v>
      </c>
      <c r="S2261" s="10">
        <f t="shared" si="328"/>
        <v>42702.804814814815</v>
      </c>
      <c r="T2261" s="10">
        <f t="shared" si="329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330"/>
        <v>3.2692000000000001</v>
      </c>
      <c r="P2262" s="8">
        <f t="shared" si="331"/>
        <v>97.297619047619051</v>
      </c>
      <c r="Q2262" t="s">
        <v>8330</v>
      </c>
      <c r="R2262" t="s">
        <v>8348</v>
      </c>
      <c r="S2262" s="10">
        <f t="shared" si="328"/>
        <v>41695.016782407409</v>
      </c>
      <c r="T2262" s="10">
        <f t="shared" si="329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330"/>
        <v>7.7949999999999999</v>
      </c>
      <c r="P2263" s="8">
        <f t="shared" si="331"/>
        <v>37.11904761904762</v>
      </c>
      <c r="Q2263" t="s">
        <v>8330</v>
      </c>
      <c r="R2263" t="s">
        <v>8348</v>
      </c>
      <c r="S2263" s="10">
        <f t="shared" si="328"/>
        <v>42759.724768518514</v>
      </c>
      <c r="T2263" s="10">
        <f t="shared" si="329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330"/>
        <v>1.5415151515151515</v>
      </c>
      <c r="P2264" s="8">
        <f t="shared" si="331"/>
        <v>28.104972375690608</v>
      </c>
      <c r="Q2264" t="s">
        <v>8330</v>
      </c>
      <c r="R2264" t="s">
        <v>8348</v>
      </c>
      <c r="S2264" s="10">
        <f t="shared" si="328"/>
        <v>41926.585162037038</v>
      </c>
      <c r="T2264" s="10">
        <f t="shared" si="329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330"/>
        <v>1.1554666666666666</v>
      </c>
      <c r="P2265" s="8">
        <f t="shared" si="331"/>
        <v>144.43333333333334</v>
      </c>
      <c r="Q2265" t="s">
        <v>8330</v>
      </c>
      <c r="R2265" t="s">
        <v>8348</v>
      </c>
      <c r="S2265" s="10">
        <f t="shared" si="328"/>
        <v>42014.832326388889</v>
      </c>
      <c r="T2265" s="10">
        <f t="shared" si="329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330"/>
        <v>1.8003333333333333</v>
      </c>
      <c r="P2266" s="8">
        <f t="shared" si="331"/>
        <v>24.274157303370785</v>
      </c>
      <c r="Q2266" t="s">
        <v>8330</v>
      </c>
      <c r="R2266" t="s">
        <v>8348</v>
      </c>
      <c r="S2266" s="10">
        <f t="shared" si="328"/>
        <v>42496.582337962958</v>
      </c>
      <c r="T2266" s="10">
        <f t="shared" si="329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330"/>
        <v>2.9849999999999999</v>
      </c>
      <c r="P2267" s="8">
        <f t="shared" si="331"/>
        <v>35.117647058823529</v>
      </c>
      <c r="Q2267" t="s">
        <v>8330</v>
      </c>
      <c r="R2267" t="s">
        <v>8348</v>
      </c>
      <c r="S2267" s="10">
        <f t="shared" si="328"/>
        <v>42689.853090277778</v>
      </c>
      <c r="T2267" s="10">
        <f t="shared" si="329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330"/>
        <v>3.2026666666666666</v>
      </c>
      <c r="P2268" s="8">
        <f t="shared" si="331"/>
        <v>24.762886597938145</v>
      </c>
      <c r="Q2268" t="s">
        <v>8330</v>
      </c>
      <c r="R2268" t="s">
        <v>8348</v>
      </c>
      <c r="S2268" s="10">
        <f t="shared" si="328"/>
        <v>42469.874907407408</v>
      </c>
      <c r="T2268" s="10">
        <f t="shared" si="329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330"/>
        <v>3.80525</v>
      </c>
      <c r="P2269" s="8">
        <f t="shared" si="331"/>
        <v>188.37871287128712</v>
      </c>
      <c r="Q2269" t="s">
        <v>8330</v>
      </c>
      <c r="R2269" t="s">
        <v>8348</v>
      </c>
      <c r="S2269" s="10">
        <f t="shared" si="328"/>
        <v>41968.829826388886</v>
      </c>
      <c r="T2269" s="10">
        <f t="shared" si="329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330"/>
        <v>1.026</v>
      </c>
      <c r="P2270" s="8">
        <f t="shared" si="331"/>
        <v>148.08247422680412</v>
      </c>
      <c r="Q2270" t="s">
        <v>8330</v>
      </c>
      <c r="R2270" t="s">
        <v>8348</v>
      </c>
      <c r="S2270" s="10">
        <f t="shared" si="328"/>
        <v>42776.082349537035</v>
      </c>
      <c r="T2270" s="10">
        <f t="shared" si="329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330"/>
        <v>18.016400000000001</v>
      </c>
      <c r="P2271" s="8">
        <f t="shared" si="331"/>
        <v>49.934589800443462</v>
      </c>
      <c r="Q2271" t="s">
        <v>8330</v>
      </c>
      <c r="R2271" t="s">
        <v>8348</v>
      </c>
      <c r="S2271" s="10">
        <f t="shared" si="328"/>
        <v>42776.704432870371</v>
      </c>
      <c r="T2271" s="10">
        <f t="shared" si="329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330"/>
        <v>7.2024800000000004</v>
      </c>
      <c r="P2272" s="8">
        <f t="shared" si="331"/>
        <v>107.82155688622754</v>
      </c>
      <c r="Q2272" t="s">
        <v>8330</v>
      </c>
      <c r="R2272" t="s">
        <v>8348</v>
      </c>
      <c r="S2272" s="10">
        <f t="shared" si="328"/>
        <v>42725.869363425925</v>
      </c>
      <c r="T2272" s="10">
        <f t="shared" si="329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330"/>
        <v>2.8309000000000002</v>
      </c>
      <c r="P2273" s="8">
        <f t="shared" si="331"/>
        <v>42.63403614457831</v>
      </c>
      <c r="Q2273" t="s">
        <v>8330</v>
      </c>
      <c r="R2273" t="s">
        <v>8348</v>
      </c>
      <c r="S2273" s="10">
        <f t="shared" si="328"/>
        <v>42684.000046296293</v>
      </c>
      <c r="T2273" s="10">
        <f t="shared" si="329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330"/>
        <v>13.566000000000001</v>
      </c>
      <c r="P2274" s="8">
        <f t="shared" si="331"/>
        <v>14.370762711864407</v>
      </c>
      <c r="Q2274" t="s">
        <v>8330</v>
      </c>
      <c r="R2274" t="s">
        <v>8348</v>
      </c>
      <c r="S2274" s="10">
        <f t="shared" si="328"/>
        <v>42315.699490740735</v>
      </c>
      <c r="T2274" s="10">
        <f t="shared" si="329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330"/>
        <v>2.2035999999999998</v>
      </c>
      <c r="P2275" s="8">
        <f t="shared" si="331"/>
        <v>37.476190476190474</v>
      </c>
      <c r="Q2275" t="s">
        <v>8330</v>
      </c>
      <c r="R2275" t="s">
        <v>8348</v>
      </c>
      <c r="S2275" s="10">
        <f t="shared" si="328"/>
        <v>42781.549097222218</v>
      </c>
      <c r="T2275" s="10">
        <f t="shared" si="329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330"/>
        <v>1.196</v>
      </c>
      <c r="P2276" s="8">
        <f t="shared" si="331"/>
        <v>30.202020202020201</v>
      </c>
      <c r="Q2276" t="s">
        <v>8330</v>
      </c>
      <c r="R2276" t="s">
        <v>8348</v>
      </c>
      <c r="S2276" s="10">
        <f t="shared" si="328"/>
        <v>41663.500659722224</v>
      </c>
      <c r="T2276" s="10">
        <f t="shared" si="329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330"/>
        <v>4.0776923076923079</v>
      </c>
      <c r="P2277" s="8">
        <f t="shared" si="331"/>
        <v>33.550632911392405</v>
      </c>
      <c r="Q2277" t="s">
        <v>8330</v>
      </c>
      <c r="R2277" t="s">
        <v>8348</v>
      </c>
      <c r="S2277" s="10">
        <f t="shared" si="328"/>
        <v>41965.616655092599</v>
      </c>
      <c r="T2277" s="10">
        <f t="shared" si="329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330"/>
        <v>1.0581826105905425</v>
      </c>
      <c r="P2278" s="8">
        <f t="shared" si="331"/>
        <v>64.74666666666667</v>
      </c>
      <c r="Q2278" t="s">
        <v>8330</v>
      </c>
      <c r="R2278" t="s">
        <v>8348</v>
      </c>
      <c r="S2278" s="10">
        <f t="shared" si="328"/>
        <v>41614.651493055557</v>
      </c>
      <c r="T2278" s="10">
        <f t="shared" si="329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330"/>
        <v>1.4108235294117648</v>
      </c>
      <c r="P2279" s="8">
        <f t="shared" si="331"/>
        <v>57.932367149758456</v>
      </c>
      <c r="Q2279" t="s">
        <v>8330</v>
      </c>
      <c r="R2279" t="s">
        <v>8348</v>
      </c>
      <c r="S2279" s="10">
        <f t="shared" si="328"/>
        <v>40936.678506944445</v>
      </c>
      <c r="T2279" s="10">
        <f t="shared" si="329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330"/>
        <v>2.7069999999999999</v>
      </c>
      <c r="P2280" s="8">
        <f t="shared" si="331"/>
        <v>53.078431372549019</v>
      </c>
      <c r="Q2280" t="s">
        <v>8330</v>
      </c>
      <c r="R2280" t="s">
        <v>8348</v>
      </c>
      <c r="S2280" s="10">
        <f t="shared" ref="S2280:S2342" si="332">(((J2280/60)/60)/24)+DATE(1970,1,1)</f>
        <v>42338.709108796291</v>
      </c>
      <c r="T2280" s="10">
        <f t="shared" ref="T2280:T2342" si="333">(((I2280/60)/60)/24)+DATE(1970,1,1)</f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330"/>
        <v>1.538</v>
      </c>
      <c r="P2281" s="8">
        <f t="shared" si="331"/>
        <v>48.0625</v>
      </c>
      <c r="Q2281" t="s">
        <v>8330</v>
      </c>
      <c r="R2281" t="s">
        <v>8348</v>
      </c>
      <c r="S2281" s="10">
        <f t="shared" si="332"/>
        <v>42020.806701388887</v>
      </c>
      <c r="T2281" s="10">
        <f t="shared" si="33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330"/>
        <v>4.0357653061224488</v>
      </c>
      <c r="P2282" s="8">
        <f t="shared" si="331"/>
        <v>82.396874999999994</v>
      </c>
      <c r="Q2282" t="s">
        <v>8330</v>
      </c>
      <c r="R2282" t="s">
        <v>8348</v>
      </c>
      <c r="S2282" s="10">
        <f t="shared" si="332"/>
        <v>42234.624895833331</v>
      </c>
      <c r="T2282" s="10">
        <f t="shared" si="33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330"/>
        <v>1.85</v>
      </c>
      <c r="P2283" s="8">
        <f t="shared" si="331"/>
        <v>50.454545454545453</v>
      </c>
      <c r="Q2283" t="s">
        <v>8322</v>
      </c>
      <c r="R2283" t="s">
        <v>8323</v>
      </c>
      <c r="S2283" s="10">
        <f t="shared" si="332"/>
        <v>40687.285844907405</v>
      </c>
      <c r="T2283" s="10">
        <f t="shared" si="33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330"/>
        <v>1.8533333333333333</v>
      </c>
      <c r="P2284" s="8">
        <f t="shared" si="331"/>
        <v>115.83333333333333</v>
      </c>
      <c r="Q2284" t="s">
        <v>8322</v>
      </c>
      <c r="R2284" t="s">
        <v>8323</v>
      </c>
      <c r="S2284" s="10">
        <f t="shared" si="332"/>
        <v>42323.17460648148</v>
      </c>
      <c r="T2284" s="10">
        <f t="shared" si="33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330"/>
        <v>1.0085533333333332</v>
      </c>
      <c r="P2285" s="8">
        <f t="shared" si="331"/>
        <v>63.03458333333333</v>
      </c>
      <c r="Q2285" t="s">
        <v>8322</v>
      </c>
      <c r="R2285" t="s">
        <v>8323</v>
      </c>
      <c r="S2285" s="10">
        <f t="shared" si="332"/>
        <v>40978.125046296293</v>
      </c>
      <c r="T2285" s="10">
        <f t="shared" si="33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330"/>
        <v>1.0622116666666668</v>
      </c>
      <c r="P2286" s="8">
        <f t="shared" si="331"/>
        <v>108.02152542372882</v>
      </c>
      <c r="Q2286" t="s">
        <v>8322</v>
      </c>
      <c r="R2286" t="s">
        <v>8323</v>
      </c>
      <c r="S2286" s="10">
        <f t="shared" si="332"/>
        <v>40585.796817129631</v>
      </c>
      <c r="T2286" s="10">
        <f t="shared" si="33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330"/>
        <v>1.2136666666666667</v>
      </c>
      <c r="P2287" s="8">
        <f t="shared" si="331"/>
        <v>46.088607594936711</v>
      </c>
      <c r="Q2287" t="s">
        <v>8322</v>
      </c>
      <c r="R2287" t="s">
        <v>8323</v>
      </c>
      <c r="S2287" s="10">
        <f t="shared" si="332"/>
        <v>41059.185682870368</v>
      </c>
      <c r="T2287" s="10">
        <f t="shared" si="33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330"/>
        <v>1.0006666666666666</v>
      </c>
      <c r="P2288" s="8">
        <f t="shared" si="331"/>
        <v>107.21428571428571</v>
      </c>
      <c r="Q2288" t="s">
        <v>8322</v>
      </c>
      <c r="R2288" t="s">
        <v>8323</v>
      </c>
      <c r="S2288" s="10">
        <f t="shared" si="332"/>
        <v>41494.963587962964</v>
      </c>
      <c r="T2288" s="10">
        <f t="shared" si="33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330"/>
        <v>1.1997755555555556</v>
      </c>
      <c r="P2289" s="8">
        <f t="shared" si="331"/>
        <v>50.9338679245283</v>
      </c>
      <c r="Q2289" t="s">
        <v>8322</v>
      </c>
      <c r="R2289" t="s">
        <v>8323</v>
      </c>
      <c r="S2289" s="10">
        <f t="shared" si="332"/>
        <v>41792.667361111111</v>
      </c>
      <c r="T2289" s="10">
        <f t="shared" si="33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330"/>
        <v>1.0009999999999999</v>
      </c>
      <c r="P2290" s="8">
        <f t="shared" si="331"/>
        <v>40.04</v>
      </c>
      <c r="Q2290" t="s">
        <v>8322</v>
      </c>
      <c r="R2290" t="s">
        <v>8323</v>
      </c>
      <c r="S2290" s="10">
        <f t="shared" si="332"/>
        <v>41067.827418981484</v>
      </c>
      <c r="T2290" s="10">
        <f t="shared" si="33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330"/>
        <v>1.0740000000000001</v>
      </c>
      <c r="P2291" s="8">
        <f t="shared" si="331"/>
        <v>64.44</v>
      </c>
      <c r="Q2291" t="s">
        <v>8322</v>
      </c>
      <c r="R2291" t="s">
        <v>8323</v>
      </c>
      <c r="S2291" s="10">
        <f t="shared" si="332"/>
        <v>41571.998379629629</v>
      </c>
      <c r="T2291" s="10">
        <f t="shared" si="33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330"/>
        <v>1.0406666666666666</v>
      </c>
      <c r="P2292" s="8">
        <f t="shared" si="331"/>
        <v>53.827586206896555</v>
      </c>
      <c r="Q2292" t="s">
        <v>8322</v>
      </c>
      <c r="R2292" t="s">
        <v>8323</v>
      </c>
      <c r="S2292" s="10">
        <f t="shared" si="332"/>
        <v>40070.253819444442</v>
      </c>
      <c r="T2292" s="10">
        <f t="shared" si="33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330"/>
        <v>1.728</v>
      </c>
      <c r="P2293" s="8">
        <f t="shared" si="331"/>
        <v>100.46511627906976</v>
      </c>
      <c r="Q2293" t="s">
        <v>8322</v>
      </c>
      <c r="R2293" t="s">
        <v>8323</v>
      </c>
      <c r="S2293" s="10">
        <f t="shared" si="332"/>
        <v>40987.977060185185</v>
      </c>
      <c r="T2293" s="10">
        <f t="shared" si="33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330"/>
        <v>1.072505</v>
      </c>
      <c r="P2294" s="8">
        <f t="shared" si="331"/>
        <v>46.630652173913049</v>
      </c>
      <c r="Q2294" t="s">
        <v>8322</v>
      </c>
      <c r="R2294" t="s">
        <v>8323</v>
      </c>
      <c r="S2294" s="10">
        <f t="shared" si="332"/>
        <v>40987.697638888887</v>
      </c>
      <c r="T2294" s="10">
        <f t="shared" si="33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330"/>
        <v>1.0823529411764705</v>
      </c>
      <c r="P2295" s="8">
        <f t="shared" si="331"/>
        <v>34.074074074074076</v>
      </c>
      <c r="Q2295" t="s">
        <v>8322</v>
      </c>
      <c r="R2295" t="s">
        <v>8323</v>
      </c>
      <c r="S2295" s="10">
        <f t="shared" si="332"/>
        <v>41151.708321759259</v>
      </c>
      <c r="T2295" s="10">
        <f t="shared" si="33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330"/>
        <v>1.4608079999999999</v>
      </c>
      <c r="P2296" s="8">
        <f t="shared" si="331"/>
        <v>65.214642857142863</v>
      </c>
      <c r="Q2296" t="s">
        <v>8322</v>
      </c>
      <c r="R2296" t="s">
        <v>8323</v>
      </c>
      <c r="S2296" s="10">
        <f t="shared" si="332"/>
        <v>41264.72314814815</v>
      </c>
      <c r="T2296" s="10">
        <f t="shared" si="33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330"/>
        <v>1.2524999999999999</v>
      </c>
      <c r="P2297" s="8">
        <f t="shared" si="331"/>
        <v>44.205882352941174</v>
      </c>
      <c r="Q2297" t="s">
        <v>8322</v>
      </c>
      <c r="R2297" t="s">
        <v>8323</v>
      </c>
      <c r="S2297" s="10">
        <f t="shared" si="332"/>
        <v>41270.954351851848</v>
      </c>
      <c r="T2297" s="10">
        <f t="shared" si="33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330"/>
        <v>1.4907142857142857</v>
      </c>
      <c r="P2298" s="8">
        <f t="shared" si="331"/>
        <v>71.965517241379317</v>
      </c>
      <c r="Q2298" t="s">
        <v>8322</v>
      </c>
      <c r="R2298" t="s">
        <v>8323</v>
      </c>
      <c r="S2298" s="10">
        <f t="shared" si="332"/>
        <v>40927.731782407405</v>
      </c>
      <c r="T2298" s="10">
        <f t="shared" si="33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330"/>
        <v>1.006</v>
      </c>
      <c r="P2299" s="8">
        <f t="shared" si="331"/>
        <v>52.94736842105263</v>
      </c>
      <c r="Q2299" t="s">
        <v>8322</v>
      </c>
      <c r="R2299" t="s">
        <v>8323</v>
      </c>
      <c r="S2299" s="10">
        <f t="shared" si="332"/>
        <v>40948.042233796295</v>
      </c>
      <c r="T2299" s="10">
        <f t="shared" si="33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330"/>
        <v>1.0507333333333333</v>
      </c>
      <c r="P2300" s="8">
        <f t="shared" si="331"/>
        <v>109.45138888888889</v>
      </c>
      <c r="Q2300" t="s">
        <v>8322</v>
      </c>
      <c r="R2300" t="s">
        <v>8323</v>
      </c>
      <c r="S2300" s="10">
        <f t="shared" si="332"/>
        <v>41694.84065972222</v>
      </c>
      <c r="T2300" s="10">
        <f t="shared" si="33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330"/>
        <v>3.5016666666666665</v>
      </c>
      <c r="P2301" s="8">
        <f t="shared" si="331"/>
        <v>75.035714285714292</v>
      </c>
      <c r="Q2301" t="s">
        <v>8322</v>
      </c>
      <c r="R2301" t="s">
        <v>8323</v>
      </c>
      <c r="S2301" s="10">
        <f t="shared" si="332"/>
        <v>40565.032511574071</v>
      </c>
      <c r="T2301" s="10">
        <f t="shared" si="33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330"/>
        <v>1.0125</v>
      </c>
      <c r="P2302" s="8">
        <f t="shared" si="331"/>
        <v>115.71428571428571</v>
      </c>
      <c r="Q2302" t="s">
        <v>8322</v>
      </c>
      <c r="R2302" t="s">
        <v>8323</v>
      </c>
      <c r="S2302" s="10">
        <f t="shared" si="332"/>
        <v>41074.727037037039</v>
      </c>
      <c r="T2302" s="10">
        <f t="shared" si="33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330"/>
        <v>1.336044</v>
      </c>
      <c r="P2303" s="8">
        <f t="shared" si="331"/>
        <v>31.659810426540286</v>
      </c>
      <c r="Q2303" t="s">
        <v>8322</v>
      </c>
      <c r="R2303" t="s">
        <v>8326</v>
      </c>
      <c r="S2303" s="10">
        <f t="shared" si="332"/>
        <v>41416.146944444445</v>
      </c>
      <c r="T2303" s="10">
        <f t="shared" si="33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330"/>
        <v>1.7065217391304348</v>
      </c>
      <c r="P2304" s="8">
        <f t="shared" si="331"/>
        <v>46.176470588235297</v>
      </c>
      <c r="Q2304" t="s">
        <v>8322</v>
      </c>
      <c r="R2304" t="s">
        <v>8326</v>
      </c>
      <c r="S2304" s="10">
        <f t="shared" si="332"/>
        <v>41605.868449074071</v>
      </c>
      <c r="T2304" s="10">
        <f t="shared" si="33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330"/>
        <v>1.0935829457364341</v>
      </c>
      <c r="P2305" s="8">
        <f t="shared" si="331"/>
        <v>68.481650485436887</v>
      </c>
      <c r="Q2305" t="s">
        <v>8322</v>
      </c>
      <c r="R2305" t="s">
        <v>8326</v>
      </c>
      <c r="S2305" s="10">
        <f t="shared" si="332"/>
        <v>40850.111064814817</v>
      </c>
      <c r="T2305" s="10">
        <f t="shared" si="33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330"/>
        <v>1.0070033333333335</v>
      </c>
      <c r="P2306" s="8">
        <f t="shared" si="331"/>
        <v>53.469203539823013</v>
      </c>
      <c r="Q2306" t="s">
        <v>8322</v>
      </c>
      <c r="R2306" t="s">
        <v>8326</v>
      </c>
      <c r="S2306" s="10">
        <f t="shared" si="332"/>
        <v>40502.815868055557</v>
      </c>
      <c r="T2306" s="10">
        <f t="shared" si="33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330"/>
        <v>1.0122777777777778</v>
      </c>
      <c r="P2307" s="8">
        <f t="shared" si="331"/>
        <v>109.10778443113773</v>
      </c>
      <c r="Q2307" t="s">
        <v>8322</v>
      </c>
      <c r="R2307" t="s">
        <v>8326</v>
      </c>
      <c r="S2307" s="10">
        <f t="shared" si="332"/>
        <v>41834.695277777777</v>
      </c>
      <c r="T2307" s="10">
        <f t="shared" si="333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ref="O2308:O2371" si="334">E2308/D2308</f>
        <v>1.0675857142857144</v>
      </c>
      <c r="P2308" s="8">
        <f t="shared" ref="P2308:P2371" si="335">E2308/L2308</f>
        <v>51.185616438356163</v>
      </c>
      <c r="Q2308" t="s">
        <v>8322</v>
      </c>
      <c r="R2308" t="s">
        <v>8326</v>
      </c>
      <c r="S2308" s="10">
        <f t="shared" si="332"/>
        <v>40948.16815972222</v>
      </c>
      <c r="T2308" s="10">
        <f t="shared" si="333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334"/>
        <v>1.0665777537961894</v>
      </c>
      <c r="P2309" s="8">
        <f t="shared" si="335"/>
        <v>27.936800000000002</v>
      </c>
      <c r="Q2309" t="s">
        <v>8322</v>
      </c>
      <c r="R2309" t="s">
        <v>8326</v>
      </c>
      <c r="S2309" s="10">
        <f t="shared" si="332"/>
        <v>41004.802465277775</v>
      </c>
      <c r="T2309" s="10">
        <f t="shared" si="333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334"/>
        <v>1.0130622</v>
      </c>
      <c r="P2310" s="8">
        <f t="shared" si="335"/>
        <v>82.496921824104234</v>
      </c>
      <c r="Q2310" t="s">
        <v>8322</v>
      </c>
      <c r="R2310" t="s">
        <v>8326</v>
      </c>
      <c r="S2310" s="10">
        <f t="shared" si="332"/>
        <v>41851.962916666671</v>
      </c>
      <c r="T2310" s="10">
        <f t="shared" si="333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334"/>
        <v>1.0667450000000001</v>
      </c>
      <c r="P2311" s="8">
        <f t="shared" si="335"/>
        <v>59.817476635514019</v>
      </c>
      <c r="Q2311" t="s">
        <v>8322</v>
      </c>
      <c r="R2311" t="s">
        <v>8326</v>
      </c>
      <c r="S2311" s="10">
        <f t="shared" si="332"/>
        <v>41307.987696759257</v>
      </c>
      <c r="T2311" s="10">
        <f t="shared" si="333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334"/>
        <v>4.288397837837838</v>
      </c>
      <c r="P2312" s="8">
        <f t="shared" si="335"/>
        <v>64.816470588235291</v>
      </c>
      <c r="Q2312" t="s">
        <v>8322</v>
      </c>
      <c r="R2312" t="s">
        <v>8326</v>
      </c>
      <c r="S2312" s="10">
        <f t="shared" si="332"/>
        <v>41324.79415509259</v>
      </c>
      <c r="T2312" s="10">
        <f t="shared" si="333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334"/>
        <v>1.0411111111111111</v>
      </c>
      <c r="P2313" s="8">
        <f t="shared" si="335"/>
        <v>90.09615384615384</v>
      </c>
      <c r="Q2313" t="s">
        <v>8322</v>
      </c>
      <c r="R2313" t="s">
        <v>8326</v>
      </c>
      <c r="S2313" s="10">
        <f t="shared" si="332"/>
        <v>41736.004502314812</v>
      </c>
      <c r="T2313" s="10">
        <f t="shared" si="333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334"/>
        <v>1.0786666666666667</v>
      </c>
      <c r="P2314" s="8">
        <f t="shared" si="335"/>
        <v>40.962025316455694</v>
      </c>
      <c r="Q2314" t="s">
        <v>8322</v>
      </c>
      <c r="R2314" t="s">
        <v>8326</v>
      </c>
      <c r="S2314" s="10">
        <f t="shared" si="332"/>
        <v>41716.632847222223</v>
      </c>
      <c r="T2314" s="10">
        <f t="shared" si="333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334"/>
        <v>1.7584040000000001</v>
      </c>
      <c r="P2315" s="8">
        <f t="shared" si="335"/>
        <v>56.000127388535034</v>
      </c>
      <c r="Q2315" t="s">
        <v>8322</v>
      </c>
      <c r="R2315" t="s">
        <v>8326</v>
      </c>
      <c r="S2315" s="10">
        <f t="shared" si="332"/>
        <v>41002.958634259259</v>
      </c>
      <c r="T2315" s="10">
        <f t="shared" si="333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334"/>
        <v>1.5697000000000001</v>
      </c>
      <c r="P2316" s="8">
        <f t="shared" si="335"/>
        <v>37.672800000000002</v>
      </c>
      <c r="Q2316" t="s">
        <v>8322</v>
      </c>
      <c r="R2316" t="s">
        <v>8326</v>
      </c>
      <c r="S2316" s="10">
        <f t="shared" si="332"/>
        <v>41037.551585648151</v>
      </c>
      <c r="T2316" s="10">
        <f t="shared" si="333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334"/>
        <v>1.026</v>
      </c>
      <c r="P2317" s="8">
        <f t="shared" si="335"/>
        <v>40.078125</v>
      </c>
      <c r="Q2317" t="s">
        <v>8322</v>
      </c>
      <c r="R2317" t="s">
        <v>8326</v>
      </c>
      <c r="S2317" s="10">
        <f t="shared" si="332"/>
        <v>41004.72619212963</v>
      </c>
      <c r="T2317" s="10">
        <f t="shared" si="333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334"/>
        <v>1.0404266666666666</v>
      </c>
      <c r="P2318" s="8">
        <f t="shared" si="335"/>
        <v>78.031999999999996</v>
      </c>
      <c r="Q2318" t="s">
        <v>8322</v>
      </c>
      <c r="R2318" t="s">
        <v>8326</v>
      </c>
      <c r="S2318" s="10">
        <f t="shared" si="332"/>
        <v>40079.725115740745</v>
      </c>
      <c r="T2318" s="10">
        <f t="shared" si="333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334"/>
        <v>1.04</v>
      </c>
      <c r="P2319" s="8">
        <f t="shared" si="335"/>
        <v>18.90909090909091</v>
      </c>
      <c r="Q2319" t="s">
        <v>8322</v>
      </c>
      <c r="R2319" t="s">
        <v>8326</v>
      </c>
      <c r="S2319" s="10">
        <f t="shared" si="332"/>
        <v>40192.542233796295</v>
      </c>
      <c r="T2319" s="10">
        <f t="shared" si="333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334"/>
        <v>1.2105999999999999</v>
      </c>
      <c r="P2320" s="8">
        <f t="shared" si="335"/>
        <v>37.134969325153371</v>
      </c>
      <c r="Q2320" t="s">
        <v>8322</v>
      </c>
      <c r="R2320" t="s">
        <v>8326</v>
      </c>
      <c r="S2320" s="10">
        <f t="shared" si="332"/>
        <v>40050.643680555557</v>
      </c>
      <c r="T2320" s="10">
        <f t="shared" si="333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334"/>
        <v>1.077</v>
      </c>
      <c r="P2321" s="8">
        <f t="shared" si="335"/>
        <v>41.961038961038959</v>
      </c>
      <c r="Q2321" t="s">
        <v>8322</v>
      </c>
      <c r="R2321" t="s">
        <v>8326</v>
      </c>
      <c r="S2321" s="10">
        <f t="shared" si="332"/>
        <v>41593.082002314812</v>
      </c>
      <c r="T2321" s="10">
        <f t="shared" si="333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334"/>
        <v>1.0866</v>
      </c>
      <c r="P2322" s="8">
        <f t="shared" si="335"/>
        <v>61.044943820224717</v>
      </c>
      <c r="Q2322" t="s">
        <v>8322</v>
      </c>
      <c r="R2322" t="s">
        <v>8326</v>
      </c>
      <c r="S2322" s="10">
        <f t="shared" si="332"/>
        <v>41696.817129629628</v>
      </c>
      <c r="T2322" s="10">
        <f t="shared" si="333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334"/>
        <v>0.39120962394619685</v>
      </c>
      <c r="P2323" s="8">
        <f t="shared" si="335"/>
        <v>64.53125</v>
      </c>
      <c r="Q2323" t="s">
        <v>8333</v>
      </c>
      <c r="R2323" t="s">
        <v>8349</v>
      </c>
      <c r="S2323" s="10">
        <f t="shared" si="332"/>
        <v>42799.260428240741</v>
      </c>
      <c r="T2323" s="10">
        <f t="shared" si="333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334"/>
        <v>3.1481481481481478E-2</v>
      </c>
      <c r="P2324" s="8">
        <f t="shared" si="335"/>
        <v>21.25</v>
      </c>
      <c r="Q2324" t="s">
        <v>8333</v>
      </c>
      <c r="R2324" t="s">
        <v>8349</v>
      </c>
      <c r="S2324" s="10">
        <f t="shared" si="332"/>
        <v>42804.895474537043</v>
      </c>
      <c r="T2324" s="10">
        <f t="shared" si="333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334"/>
        <v>0.48</v>
      </c>
      <c r="P2325" s="8">
        <f t="shared" si="335"/>
        <v>30</v>
      </c>
      <c r="Q2325" t="s">
        <v>8333</v>
      </c>
      <c r="R2325" t="s">
        <v>8349</v>
      </c>
      <c r="S2325" s="10">
        <f t="shared" si="332"/>
        <v>42807.755173611105</v>
      </c>
      <c r="T2325" s="10">
        <f t="shared" si="333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334"/>
        <v>0.20733333333333334</v>
      </c>
      <c r="P2326" s="8">
        <f t="shared" si="335"/>
        <v>25.491803278688526</v>
      </c>
      <c r="Q2326" t="s">
        <v>8333</v>
      </c>
      <c r="R2326" t="s">
        <v>8349</v>
      </c>
      <c r="S2326" s="10">
        <f t="shared" si="332"/>
        <v>42790.885243055556</v>
      </c>
      <c r="T2326" s="10">
        <f t="shared" si="333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334"/>
        <v>0.08</v>
      </c>
      <c r="P2327" s="8">
        <f t="shared" si="335"/>
        <v>11.428571428571429</v>
      </c>
      <c r="Q2327" t="s">
        <v>8333</v>
      </c>
      <c r="R2327" t="s">
        <v>8349</v>
      </c>
      <c r="S2327" s="10">
        <f t="shared" si="332"/>
        <v>42794.022349537037</v>
      </c>
      <c r="T2327" s="10">
        <f t="shared" si="333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334"/>
        <v>7.1999999999999998E-3</v>
      </c>
      <c r="P2328" s="8">
        <f t="shared" si="335"/>
        <v>108</v>
      </c>
      <c r="Q2328" t="s">
        <v>8333</v>
      </c>
      <c r="R2328" t="s">
        <v>8349</v>
      </c>
      <c r="S2328" s="10">
        <f t="shared" si="332"/>
        <v>42804.034120370372</v>
      </c>
      <c r="T2328" s="10">
        <f t="shared" si="333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334"/>
        <v>5.2609431428571432</v>
      </c>
      <c r="P2329" s="8">
        <f t="shared" si="335"/>
        <v>54.883162444113267</v>
      </c>
      <c r="Q2329" t="s">
        <v>8333</v>
      </c>
      <c r="R2329" t="s">
        <v>8349</v>
      </c>
      <c r="S2329" s="10">
        <f t="shared" si="332"/>
        <v>41842.917129629634</v>
      </c>
      <c r="T2329" s="10">
        <f t="shared" si="333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334"/>
        <v>2.5445000000000002</v>
      </c>
      <c r="P2330" s="8">
        <f t="shared" si="335"/>
        <v>47.383612662942269</v>
      </c>
      <c r="Q2330" t="s">
        <v>8333</v>
      </c>
      <c r="R2330" t="s">
        <v>8349</v>
      </c>
      <c r="S2330" s="10">
        <f t="shared" si="332"/>
        <v>42139.781678240746</v>
      </c>
      <c r="T2330" s="10">
        <f t="shared" si="333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334"/>
        <v>1.0591999999999999</v>
      </c>
      <c r="P2331" s="8">
        <f t="shared" si="335"/>
        <v>211.84</v>
      </c>
      <c r="Q2331" t="s">
        <v>8333</v>
      </c>
      <c r="R2331" t="s">
        <v>8349</v>
      </c>
      <c r="S2331" s="10">
        <f t="shared" si="332"/>
        <v>41807.624374999999</v>
      </c>
      <c r="T2331" s="10">
        <f t="shared" si="333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334"/>
        <v>1.0242285714285715</v>
      </c>
      <c r="P2332" s="8">
        <f t="shared" si="335"/>
        <v>219.92638036809817</v>
      </c>
      <c r="Q2332" t="s">
        <v>8333</v>
      </c>
      <c r="R2332" t="s">
        <v>8349</v>
      </c>
      <c r="S2332" s="10">
        <f t="shared" si="332"/>
        <v>42332.89980324074</v>
      </c>
      <c r="T2332" s="10">
        <f t="shared" si="333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334"/>
        <v>1.4431375</v>
      </c>
      <c r="P2333" s="8">
        <f t="shared" si="335"/>
        <v>40.795406360424032</v>
      </c>
      <c r="Q2333" t="s">
        <v>8333</v>
      </c>
      <c r="R2333" t="s">
        <v>8349</v>
      </c>
      <c r="S2333" s="10">
        <f t="shared" si="332"/>
        <v>41839.005671296298</v>
      </c>
      <c r="T2333" s="10">
        <f t="shared" si="333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334"/>
        <v>1.06308</v>
      </c>
      <c r="P2334" s="8">
        <f t="shared" si="335"/>
        <v>75.502840909090907</v>
      </c>
      <c r="Q2334" t="s">
        <v>8333</v>
      </c>
      <c r="R2334" t="s">
        <v>8349</v>
      </c>
      <c r="S2334" s="10">
        <f t="shared" si="332"/>
        <v>42011.628136574072</v>
      </c>
      <c r="T2334" s="10">
        <f t="shared" si="333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334"/>
        <v>2.1216666666666666</v>
      </c>
      <c r="P2335" s="8">
        <f t="shared" si="335"/>
        <v>13.542553191489361</v>
      </c>
      <c r="Q2335" t="s">
        <v>8333</v>
      </c>
      <c r="R2335" t="s">
        <v>8349</v>
      </c>
      <c r="S2335" s="10">
        <f t="shared" si="332"/>
        <v>41767.650347222225</v>
      </c>
      <c r="T2335" s="10">
        <f t="shared" si="333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334"/>
        <v>1.0195000000000001</v>
      </c>
      <c r="P2336" s="8">
        <f t="shared" si="335"/>
        <v>60.865671641791046</v>
      </c>
      <c r="Q2336" t="s">
        <v>8333</v>
      </c>
      <c r="R2336" t="s">
        <v>8349</v>
      </c>
      <c r="S2336" s="10">
        <f t="shared" si="332"/>
        <v>41918.670115740737</v>
      </c>
      <c r="T2336" s="10">
        <f t="shared" si="333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334"/>
        <v>1.0227200000000001</v>
      </c>
      <c r="P2337" s="8">
        <f t="shared" si="335"/>
        <v>115.69230769230769</v>
      </c>
      <c r="Q2337" t="s">
        <v>8333</v>
      </c>
      <c r="R2337" t="s">
        <v>8349</v>
      </c>
      <c r="S2337" s="10">
        <f t="shared" si="332"/>
        <v>41771.572256944448</v>
      </c>
      <c r="T2337" s="10">
        <f t="shared" si="333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334"/>
        <v>5.2073254999999996</v>
      </c>
      <c r="P2338" s="8">
        <f t="shared" si="335"/>
        <v>48.104623556581984</v>
      </c>
      <c r="Q2338" t="s">
        <v>8333</v>
      </c>
      <c r="R2338" t="s">
        <v>8349</v>
      </c>
      <c r="S2338" s="10">
        <f t="shared" si="332"/>
        <v>41666.924710648149</v>
      </c>
      <c r="T2338" s="10">
        <f t="shared" si="333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334"/>
        <v>1.1065833333333333</v>
      </c>
      <c r="P2339" s="8">
        <f t="shared" si="335"/>
        <v>74.184357541899445</v>
      </c>
      <c r="Q2339" t="s">
        <v>8333</v>
      </c>
      <c r="R2339" t="s">
        <v>8349</v>
      </c>
      <c r="S2339" s="10">
        <f t="shared" si="332"/>
        <v>41786.640543981484</v>
      </c>
      <c r="T2339" s="10">
        <f t="shared" si="333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334"/>
        <v>1.0114333333333334</v>
      </c>
      <c r="P2340" s="8">
        <f t="shared" si="335"/>
        <v>123.34552845528455</v>
      </c>
      <c r="Q2340" t="s">
        <v>8333</v>
      </c>
      <c r="R2340" t="s">
        <v>8349</v>
      </c>
      <c r="S2340" s="10">
        <f t="shared" si="332"/>
        <v>41789.896805555552</v>
      </c>
      <c r="T2340" s="10">
        <f t="shared" si="333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334"/>
        <v>2.9420799999999998</v>
      </c>
      <c r="P2341" s="8">
        <f t="shared" si="335"/>
        <v>66.623188405797094</v>
      </c>
      <c r="Q2341" t="s">
        <v>8333</v>
      </c>
      <c r="R2341" t="s">
        <v>8349</v>
      </c>
      <c r="S2341" s="10">
        <f t="shared" si="332"/>
        <v>42692.79987268518</v>
      </c>
      <c r="T2341" s="10">
        <f t="shared" si="333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334"/>
        <v>1.0577749999999999</v>
      </c>
      <c r="P2342" s="8">
        <f t="shared" si="335"/>
        <v>104.99007444168734</v>
      </c>
      <c r="Q2342" t="s">
        <v>8333</v>
      </c>
      <c r="R2342" t="s">
        <v>8349</v>
      </c>
      <c r="S2342" s="10">
        <f t="shared" si="332"/>
        <v>42643.642800925925</v>
      </c>
      <c r="T2342" s="10">
        <f t="shared" si="333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334"/>
        <v>0</v>
      </c>
      <c r="P2343" s="8" t="e">
        <f t="shared" si="335"/>
        <v>#DIV/0!</v>
      </c>
      <c r="Q2343" t="s">
        <v>8316</v>
      </c>
      <c r="R2343" t="s">
        <v>8317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334"/>
        <v>0</v>
      </c>
      <c r="P2344" s="8" t="e">
        <f t="shared" si="335"/>
        <v>#DIV/0!</v>
      </c>
      <c r="Q2344" t="s">
        <v>8316</v>
      </c>
      <c r="R2344" t="s">
        <v>8317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334"/>
        <v>0.03</v>
      </c>
      <c r="P2345" s="8">
        <f t="shared" si="335"/>
        <v>300</v>
      </c>
      <c r="Q2345" t="s">
        <v>8316</v>
      </c>
      <c r="R2345" t="s">
        <v>8317</v>
      </c>
      <c r="S2345" s="10">
        <f t="shared" ref="S2345:S2346" si="336">(((J2345/60)/60)/24)+DATE(1970,1,1)</f>
        <v>42327.825289351851</v>
      </c>
      <c r="T2345" s="10">
        <f t="shared" ref="T2345:T2346" si="337">(((I2345/60)/60)/24)+DATE(1970,1,1)</f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334"/>
        <v>1E-3</v>
      </c>
      <c r="P2346" s="8">
        <f t="shared" si="335"/>
        <v>1</v>
      </c>
      <c r="Q2346" t="s">
        <v>8316</v>
      </c>
      <c r="R2346" t="s">
        <v>8317</v>
      </c>
      <c r="S2346" s="10">
        <f t="shared" si="336"/>
        <v>42515.727650462963</v>
      </c>
      <c r="T2346" s="10">
        <f t="shared" si="33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334"/>
        <v>0</v>
      </c>
      <c r="P2347" s="8" t="e">
        <f t="shared" si="335"/>
        <v>#DIV/0!</v>
      </c>
      <c r="Q2347" t="s">
        <v>8316</v>
      </c>
      <c r="R2347" t="s">
        <v>8317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334"/>
        <v>6.4999999999999997E-4</v>
      </c>
      <c r="P2348" s="8">
        <f t="shared" si="335"/>
        <v>13</v>
      </c>
      <c r="Q2348" t="s">
        <v>8316</v>
      </c>
      <c r="R2348" t="s">
        <v>8317</v>
      </c>
      <c r="S2348" s="10">
        <f t="shared" ref="S2348:S2350" si="338">(((J2348/60)/60)/24)+DATE(1970,1,1)</f>
        <v>42615.79896990741</v>
      </c>
      <c r="T2348" s="10">
        <f t="shared" ref="T2348:T2350" si="339">(((I2348/60)/60)/24)+DATE(1970,1,1)</f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334"/>
        <v>1.4999999999999999E-2</v>
      </c>
      <c r="P2349" s="8">
        <f t="shared" si="335"/>
        <v>15</v>
      </c>
      <c r="Q2349" t="s">
        <v>8316</v>
      </c>
      <c r="R2349" t="s">
        <v>8317</v>
      </c>
      <c r="S2349" s="10">
        <f t="shared" si="338"/>
        <v>42577.607361111113</v>
      </c>
      <c r="T2349" s="10">
        <f t="shared" si="339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334"/>
        <v>3.8571428571428572E-3</v>
      </c>
      <c r="P2350" s="8">
        <f t="shared" si="335"/>
        <v>54</v>
      </c>
      <c r="Q2350" t="s">
        <v>8316</v>
      </c>
      <c r="R2350" t="s">
        <v>8317</v>
      </c>
      <c r="S2350" s="10">
        <f t="shared" si="338"/>
        <v>42360.932152777779</v>
      </c>
      <c r="T2350" s="10">
        <f t="shared" si="339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334"/>
        <v>0</v>
      </c>
      <c r="P2351" s="8" t="e">
        <f t="shared" si="335"/>
        <v>#DIV/0!</v>
      </c>
      <c r="Q2351" t="s">
        <v>8316</v>
      </c>
      <c r="R2351" t="s">
        <v>8317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334"/>
        <v>0</v>
      </c>
      <c r="P2352" s="8" t="e">
        <f t="shared" si="335"/>
        <v>#DIV/0!</v>
      </c>
      <c r="Q2352" t="s">
        <v>8316</v>
      </c>
      <c r="R2352" t="s">
        <v>8317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334"/>
        <v>5.7142857142857143E-3</v>
      </c>
      <c r="P2353" s="8">
        <f t="shared" si="335"/>
        <v>15.428571428571429</v>
      </c>
      <c r="Q2353" t="s">
        <v>8316</v>
      </c>
      <c r="R2353" t="s">
        <v>8317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334"/>
        <v>0</v>
      </c>
      <c r="P2354" s="8" t="e">
        <f t="shared" si="335"/>
        <v>#DIV/0!</v>
      </c>
      <c r="Q2354" t="s">
        <v>8316</v>
      </c>
      <c r="R2354" t="s">
        <v>8317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334"/>
        <v>0</v>
      </c>
      <c r="P2355" s="8" t="e">
        <f t="shared" si="335"/>
        <v>#DIV/0!</v>
      </c>
      <c r="Q2355" t="s">
        <v>8316</v>
      </c>
      <c r="R2355" t="s">
        <v>8317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334"/>
        <v>7.1428571428571429E-4</v>
      </c>
      <c r="P2356" s="8">
        <f t="shared" si="335"/>
        <v>25</v>
      </c>
      <c r="Q2356" t="s">
        <v>8316</v>
      </c>
      <c r="R2356" t="s">
        <v>8317</v>
      </c>
      <c r="S2356" s="10">
        <f t="shared" ref="S2356:S2357" si="340">(((J2356/60)/60)/24)+DATE(1970,1,1)</f>
        <v>41954.722916666666</v>
      </c>
      <c r="T2356" s="10">
        <f t="shared" ref="T2356:T2357" si="341">(((I2356/60)/60)/24)+DATE(1970,1,1)</f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334"/>
        <v>6.875E-3</v>
      </c>
      <c r="P2357" s="8">
        <f t="shared" si="335"/>
        <v>27.5</v>
      </c>
      <c r="Q2357" t="s">
        <v>8316</v>
      </c>
      <c r="R2357" t="s">
        <v>8317</v>
      </c>
      <c r="S2357" s="10">
        <f t="shared" si="340"/>
        <v>42096.918240740735</v>
      </c>
      <c r="T2357" s="10">
        <f t="shared" si="341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334"/>
        <v>0</v>
      </c>
      <c r="P2358" s="8" t="e">
        <f t="shared" si="335"/>
        <v>#DIV/0!</v>
      </c>
      <c r="Q2358" t="s">
        <v>8316</v>
      </c>
      <c r="R2358" t="s">
        <v>8317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334"/>
        <v>0</v>
      </c>
      <c r="P2359" s="8" t="e">
        <f t="shared" si="335"/>
        <v>#DIV/0!</v>
      </c>
      <c r="Q2359" t="s">
        <v>8316</v>
      </c>
      <c r="R2359" t="s">
        <v>8317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334"/>
        <v>0</v>
      </c>
      <c r="P2360" s="8" t="e">
        <f t="shared" si="335"/>
        <v>#DIV/0!</v>
      </c>
      <c r="Q2360" t="s">
        <v>8316</v>
      </c>
      <c r="R2360" t="s">
        <v>8317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334"/>
        <v>0.14680000000000001</v>
      </c>
      <c r="P2361" s="8">
        <f t="shared" si="335"/>
        <v>367</v>
      </c>
      <c r="Q2361" t="s">
        <v>8316</v>
      </c>
      <c r="R2361" t="s">
        <v>8317</v>
      </c>
      <c r="S2361" s="10">
        <f t="shared" ref="S2361:S2362" si="342">(((J2361/60)/60)/24)+DATE(1970,1,1)</f>
        <v>42159.649583333332</v>
      </c>
      <c r="T2361" s="10">
        <f t="shared" ref="T2361:T2362" si="343">(((I2361/60)/60)/24)+DATE(1970,1,1)</f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334"/>
        <v>4.0000000000000002E-4</v>
      </c>
      <c r="P2362" s="8">
        <f t="shared" si="335"/>
        <v>2</v>
      </c>
      <c r="Q2362" t="s">
        <v>8316</v>
      </c>
      <c r="R2362" t="s">
        <v>8317</v>
      </c>
      <c r="S2362" s="10">
        <f t="shared" si="342"/>
        <v>42377.70694444445</v>
      </c>
      <c r="T2362" s="10">
        <f t="shared" si="343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334"/>
        <v>0</v>
      </c>
      <c r="P2363" s="8" t="e">
        <f t="shared" si="335"/>
        <v>#DIV/0!</v>
      </c>
      <c r="Q2363" t="s">
        <v>8316</v>
      </c>
      <c r="R2363" t="s">
        <v>8317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334"/>
        <v>0.2857142857142857</v>
      </c>
      <c r="P2364" s="8">
        <f t="shared" si="335"/>
        <v>60</v>
      </c>
      <c r="Q2364" t="s">
        <v>8316</v>
      </c>
      <c r="R2364" t="s">
        <v>8317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334"/>
        <v>0</v>
      </c>
      <c r="P2365" s="8" t="e">
        <f t="shared" si="335"/>
        <v>#DIV/0!</v>
      </c>
      <c r="Q2365" t="s">
        <v>8316</v>
      </c>
      <c r="R2365" t="s">
        <v>8317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334"/>
        <v>0</v>
      </c>
      <c r="P2366" s="8" t="e">
        <f t="shared" si="335"/>
        <v>#DIV/0!</v>
      </c>
      <c r="Q2366" t="s">
        <v>8316</v>
      </c>
      <c r="R2366" t="s">
        <v>8317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334"/>
        <v>0</v>
      </c>
      <c r="P2367" s="8" t="e">
        <f t="shared" si="335"/>
        <v>#DIV/0!</v>
      </c>
      <c r="Q2367" t="s">
        <v>8316</v>
      </c>
      <c r="R2367" t="s">
        <v>8317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334"/>
        <v>0.1052</v>
      </c>
      <c r="P2368" s="8">
        <f t="shared" si="335"/>
        <v>97.407407407407405</v>
      </c>
      <c r="Q2368" t="s">
        <v>8316</v>
      </c>
      <c r="R2368" t="s">
        <v>8317</v>
      </c>
      <c r="S2368" s="10">
        <f t="shared" ref="S2368:S2370" si="344">(((J2368/60)/60)/24)+DATE(1970,1,1)</f>
        <v>42268.531631944439</v>
      </c>
      <c r="T2368" s="10">
        <f t="shared" ref="T2368:T2370" si="345">(((I2368/60)/60)/24)+DATE(1970,1,1)</f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334"/>
        <v>1.34E-2</v>
      </c>
      <c r="P2369" s="8">
        <f t="shared" si="335"/>
        <v>47.857142857142854</v>
      </c>
      <c r="Q2369" t="s">
        <v>8316</v>
      </c>
      <c r="R2369" t="s">
        <v>8317</v>
      </c>
      <c r="S2369" s="10">
        <f t="shared" si="344"/>
        <v>42425.970092592594</v>
      </c>
      <c r="T2369" s="10">
        <f t="shared" si="345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334"/>
        <v>2.5000000000000001E-3</v>
      </c>
      <c r="P2370" s="8">
        <f t="shared" si="335"/>
        <v>50</v>
      </c>
      <c r="Q2370" t="s">
        <v>8316</v>
      </c>
      <c r="R2370" t="s">
        <v>8317</v>
      </c>
      <c r="S2370" s="10">
        <f t="shared" si="344"/>
        <v>42063.721817129626</v>
      </c>
      <c r="T2370" s="10">
        <f t="shared" si="345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334"/>
        <v>0</v>
      </c>
      <c r="P2371" s="8" t="e">
        <f t="shared" si="335"/>
        <v>#DIV/0!</v>
      </c>
      <c r="Q2371" t="s">
        <v>8316</v>
      </c>
      <c r="R2371" t="s">
        <v>8317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ref="O2372:O2435" si="346">E2372/D2372</f>
        <v>3.2799999999999999E-3</v>
      </c>
      <c r="P2372" s="8">
        <f t="shared" ref="P2372:P2435" si="347">E2372/L2372</f>
        <v>20.5</v>
      </c>
      <c r="Q2372" t="s">
        <v>8316</v>
      </c>
      <c r="R2372" t="s">
        <v>8317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346"/>
        <v>0</v>
      </c>
      <c r="P2373" s="8" t="e">
        <f t="shared" si="347"/>
        <v>#DIV/0!</v>
      </c>
      <c r="Q2373" t="s">
        <v>8316</v>
      </c>
      <c r="R2373" t="s">
        <v>8317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346"/>
        <v>3.272727272727273E-2</v>
      </c>
      <c r="P2374" s="8">
        <f t="shared" si="347"/>
        <v>30</v>
      </c>
      <c r="Q2374" t="s">
        <v>8316</v>
      </c>
      <c r="R2374" t="s">
        <v>8317</v>
      </c>
      <c r="S2374" s="10">
        <f t="shared" ref="S2374:S2376" si="348">(((J2374/60)/60)/24)+DATE(1970,1,1)</f>
        <v>42088.069108796291</v>
      </c>
      <c r="T2374" s="10">
        <f t="shared" ref="T2374:T2376" si="349">(((I2374/60)/60)/24)+DATE(1970,1,1)</f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346"/>
        <v>5.8823529411764708E-5</v>
      </c>
      <c r="P2375" s="8">
        <f t="shared" si="347"/>
        <v>50</v>
      </c>
      <c r="Q2375" t="s">
        <v>8316</v>
      </c>
      <c r="R2375" t="s">
        <v>8317</v>
      </c>
      <c r="S2375" s="10">
        <f t="shared" si="348"/>
        <v>42215.662314814821</v>
      </c>
      <c r="T2375" s="10">
        <f t="shared" si="349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346"/>
        <v>4.5454545454545455E-4</v>
      </c>
      <c r="P2376" s="8">
        <f t="shared" si="347"/>
        <v>10</v>
      </c>
      <c r="Q2376" t="s">
        <v>8316</v>
      </c>
      <c r="R2376" t="s">
        <v>8317</v>
      </c>
      <c r="S2376" s="10">
        <f t="shared" si="348"/>
        <v>42017.843287037031</v>
      </c>
      <c r="T2376" s="10">
        <f t="shared" si="349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346"/>
        <v>0</v>
      </c>
      <c r="P2377" s="8" t="e">
        <f t="shared" si="347"/>
        <v>#DIV/0!</v>
      </c>
      <c r="Q2377" t="s">
        <v>8316</v>
      </c>
      <c r="R2377" t="s">
        <v>8317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346"/>
        <v>0.10877666666666666</v>
      </c>
      <c r="P2378" s="8">
        <f t="shared" si="347"/>
        <v>81.582499999999996</v>
      </c>
      <c r="Q2378" t="s">
        <v>8316</v>
      </c>
      <c r="R2378" t="s">
        <v>8317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346"/>
        <v>0</v>
      </c>
      <c r="P2379" s="8" t="e">
        <f t="shared" si="347"/>
        <v>#DIV/0!</v>
      </c>
      <c r="Q2379" t="s">
        <v>8316</v>
      </c>
      <c r="R2379" t="s">
        <v>8317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346"/>
        <v>0</v>
      </c>
      <c r="P2380" s="8" t="e">
        <f t="shared" si="347"/>
        <v>#DIV/0!</v>
      </c>
      <c r="Q2380" t="s">
        <v>8316</v>
      </c>
      <c r="R2380" t="s">
        <v>8317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346"/>
        <v>0</v>
      </c>
      <c r="P2381" s="8" t="e">
        <f t="shared" si="347"/>
        <v>#DIV/0!</v>
      </c>
      <c r="Q2381" t="s">
        <v>8316</v>
      </c>
      <c r="R2381" t="s">
        <v>8317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346"/>
        <v>3.6666666666666666E-3</v>
      </c>
      <c r="P2382" s="8">
        <f t="shared" si="347"/>
        <v>18.333333333333332</v>
      </c>
      <c r="Q2382" t="s">
        <v>8316</v>
      </c>
      <c r="R2382" t="s">
        <v>8317</v>
      </c>
      <c r="S2382" s="10">
        <f t="shared" ref="S2382:S2387" si="350">(((J2382/60)/60)/24)+DATE(1970,1,1)</f>
        <v>42248.793310185181</v>
      </c>
      <c r="T2382" s="10">
        <f t="shared" ref="T2382:T2387" si="351">(((I2382/60)/60)/24)+DATE(1970,1,1)</f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346"/>
        <v>1.8193398957730169E-2</v>
      </c>
      <c r="P2383" s="8">
        <f t="shared" si="347"/>
        <v>224.42857142857142</v>
      </c>
      <c r="Q2383" t="s">
        <v>8316</v>
      </c>
      <c r="R2383" t="s">
        <v>8317</v>
      </c>
      <c r="S2383" s="10">
        <f t="shared" si="350"/>
        <v>42074.935740740737</v>
      </c>
      <c r="T2383" s="10">
        <f t="shared" si="3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346"/>
        <v>2.5000000000000001E-2</v>
      </c>
      <c r="P2384" s="8">
        <f t="shared" si="347"/>
        <v>37.5</v>
      </c>
      <c r="Q2384" t="s">
        <v>8316</v>
      </c>
      <c r="R2384" t="s">
        <v>8317</v>
      </c>
      <c r="S2384" s="10">
        <f t="shared" si="350"/>
        <v>42195.187534722223</v>
      </c>
      <c r="T2384" s="10">
        <f t="shared" si="3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346"/>
        <v>4.3499999999999997E-2</v>
      </c>
      <c r="P2385" s="8">
        <f t="shared" si="347"/>
        <v>145</v>
      </c>
      <c r="Q2385" t="s">
        <v>8316</v>
      </c>
      <c r="R2385" t="s">
        <v>8317</v>
      </c>
      <c r="S2385" s="10">
        <f t="shared" si="350"/>
        <v>42027.056793981479</v>
      </c>
      <c r="T2385" s="10">
        <f t="shared" si="3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346"/>
        <v>8.0000000000000002E-3</v>
      </c>
      <c r="P2386" s="8">
        <f t="shared" si="347"/>
        <v>1</v>
      </c>
      <c r="Q2386" t="s">
        <v>8316</v>
      </c>
      <c r="R2386" t="s">
        <v>8317</v>
      </c>
      <c r="S2386" s="10">
        <f t="shared" si="350"/>
        <v>41927.067627314813</v>
      </c>
      <c r="T2386" s="10">
        <f t="shared" si="3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346"/>
        <v>1.2123076923076924E-2</v>
      </c>
      <c r="P2387" s="8">
        <f t="shared" si="347"/>
        <v>112.57142857142857</v>
      </c>
      <c r="Q2387" t="s">
        <v>8316</v>
      </c>
      <c r="R2387" t="s">
        <v>8317</v>
      </c>
      <c r="S2387" s="10">
        <f t="shared" si="350"/>
        <v>42191.70175925926</v>
      </c>
      <c r="T2387" s="10">
        <f t="shared" si="3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346"/>
        <v>0</v>
      </c>
      <c r="P2388" s="8" t="e">
        <f t="shared" si="347"/>
        <v>#DIV/0!</v>
      </c>
      <c r="Q2388" t="s">
        <v>8316</v>
      </c>
      <c r="R2388" t="s">
        <v>8317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346"/>
        <v>6.8399999999999997E-3</v>
      </c>
      <c r="P2389" s="8">
        <f t="shared" si="347"/>
        <v>342</v>
      </c>
      <c r="Q2389" t="s">
        <v>8316</v>
      </c>
      <c r="R2389" t="s">
        <v>8317</v>
      </c>
      <c r="S2389" s="10">
        <f t="shared" ref="S2389:S2391" si="352">(((J2389/60)/60)/24)+DATE(1970,1,1)</f>
        <v>42528.626620370371</v>
      </c>
      <c r="T2389" s="10">
        <f t="shared" ref="T2389:T2391" si="353">(((I2389/60)/60)/24)+DATE(1970,1,1)</f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346"/>
        <v>1.2513513513513513E-2</v>
      </c>
      <c r="P2390" s="8">
        <f t="shared" si="347"/>
        <v>57.875</v>
      </c>
      <c r="Q2390" t="s">
        <v>8316</v>
      </c>
      <c r="R2390" t="s">
        <v>8317</v>
      </c>
      <c r="S2390" s="10">
        <f t="shared" si="352"/>
        <v>41989.853692129633</v>
      </c>
      <c r="T2390" s="10">
        <f t="shared" si="353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346"/>
        <v>1.8749999999999999E-3</v>
      </c>
      <c r="P2391" s="8">
        <f t="shared" si="347"/>
        <v>30</v>
      </c>
      <c r="Q2391" t="s">
        <v>8316</v>
      </c>
      <c r="R2391" t="s">
        <v>8317</v>
      </c>
      <c r="S2391" s="10">
        <f t="shared" si="352"/>
        <v>42179.653379629628</v>
      </c>
      <c r="T2391" s="10">
        <f t="shared" si="353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346"/>
        <v>0</v>
      </c>
      <c r="P2392" s="8" t="e">
        <f t="shared" si="347"/>
        <v>#DIV/0!</v>
      </c>
      <c r="Q2392" t="s">
        <v>8316</v>
      </c>
      <c r="R2392" t="s">
        <v>8317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346"/>
        <v>1.25E-3</v>
      </c>
      <c r="P2393" s="8">
        <f t="shared" si="347"/>
        <v>25</v>
      </c>
      <c r="Q2393" t="s">
        <v>8316</v>
      </c>
      <c r="R2393" t="s">
        <v>8317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346"/>
        <v>0</v>
      </c>
      <c r="P2394" s="8" t="e">
        <f t="shared" si="347"/>
        <v>#DIV/0!</v>
      </c>
      <c r="Q2394" t="s">
        <v>8316</v>
      </c>
      <c r="R2394" t="s">
        <v>8317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346"/>
        <v>5.0000000000000001E-4</v>
      </c>
      <c r="P2395" s="8">
        <f t="shared" si="347"/>
        <v>50</v>
      </c>
      <c r="Q2395" t="s">
        <v>8316</v>
      </c>
      <c r="R2395" t="s">
        <v>8317</v>
      </c>
      <c r="S2395" s="10">
        <f t="shared" ref="S2395:S2396" si="354">(((J2395/60)/60)/24)+DATE(1970,1,1)</f>
        <v>42194.648344907408</v>
      </c>
      <c r="T2395" s="10">
        <f t="shared" ref="T2395:T2396" si="355">(((I2395/60)/60)/24)+DATE(1970,1,1)</f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346"/>
        <v>5.9999999999999995E-4</v>
      </c>
      <c r="P2396" s="8">
        <f t="shared" si="347"/>
        <v>1.5</v>
      </c>
      <c r="Q2396" t="s">
        <v>8316</v>
      </c>
      <c r="R2396" t="s">
        <v>8317</v>
      </c>
      <c r="S2396" s="10">
        <f t="shared" si="354"/>
        <v>42031.362187499995</v>
      </c>
      <c r="T2396" s="10">
        <f t="shared" si="355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346"/>
        <v>0</v>
      </c>
      <c r="P2397" s="8" t="e">
        <f t="shared" si="347"/>
        <v>#DIV/0!</v>
      </c>
      <c r="Q2397" t="s">
        <v>8316</v>
      </c>
      <c r="R2397" t="s">
        <v>8317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346"/>
        <v>2E-3</v>
      </c>
      <c r="P2398" s="8">
        <f t="shared" si="347"/>
        <v>10</v>
      </c>
      <c r="Q2398" t="s">
        <v>8316</v>
      </c>
      <c r="R2398" t="s">
        <v>8317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346"/>
        <v>0</v>
      </c>
      <c r="P2399" s="8" t="e">
        <f t="shared" si="347"/>
        <v>#DIV/0!</v>
      </c>
      <c r="Q2399" t="s">
        <v>8316</v>
      </c>
      <c r="R2399" t="s">
        <v>8317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346"/>
        <v>0</v>
      </c>
      <c r="P2400" s="8" t="e">
        <f t="shared" si="347"/>
        <v>#DIV/0!</v>
      </c>
      <c r="Q2400" t="s">
        <v>8316</v>
      </c>
      <c r="R2400" t="s">
        <v>8317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346"/>
        <v>0</v>
      </c>
      <c r="P2401" s="8" t="e">
        <f t="shared" si="347"/>
        <v>#DIV/0!</v>
      </c>
      <c r="Q2401" t="s">
        <v>8316</v>
      </c>
      <c r="R2401" t="s">
        <v>8317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346"/>
        <v>0</v>
      </c>
      <c r="P2402" s="8" t="e">
        <f t="shared" si="347"/>
        <v>#DIV/0!</v>
      </c>
      <c r="Q2402" t="s">
        <v>8316</v>
      </c>
      <c r="R2402" t="s">
        <v>8317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346"/>
        <v>7.1785714285714283E-3</v>
      </c>
      <c r="P2403" s="8">
        <f t="shared" si="347"/>
        <v>22.333333333333332</v>
      </c>
      <c r="Q2403" t="s">
        <v>8333</v>
      </c>
      <c r="R2403" t="s">
        <v>8334</v>
      </c>
      <c r="S2403" s="10">
        <f t="shared" ref="S2403:S2405" si="356">(((J2403/60)/60)/24)+DATE(1970,1,1)</f>
        <v>42374.822870370372</v>
      </c>
      <c r="T2403" s="10">
        <f t="shared" ref="T2403:T2405" si="357">(((I2403/60)/60)/24)+DATE(1970,1,1)</f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346"/>
        <v>4.3333333333333331E-3</v>
      </c>
      <c r="P2404" s="8">
        <f t="shared" si="347"/>
        <v>52</v>
      </c>
      <c r="Q2404" t="s">
        <v>8333</v>
      </c>
      <c r="R2404" t="s">
        <v>8334</v>
      </c>
      <c r="S2404" s="10">
        <f t="shared" si="356"/>
        <v>42107.679756944446</v>
      </c>
      <c r="T2404" s="10">
        <f t="shared" si="35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346"/>
        <v>0.16833333333333333</v>
      </c>
      <c r="P2405" s="8">
        <f t="shared" si="347"/>
        <v>16.833333333333332</v>
      </c>
      <c r="Q2405" t="s">
        <v>8333</v>
      </c>
      <c r="R2405" t="s">
        <v>8334</v>
      </c>
      <c r="S2405" s="10">
        <f t="shared" si="356"/>
        <v>42399.882615740738</v>
      </c>
      <c r="T2405" s="10">
        <f t="shared" si="357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346"/>
        <v>0</v>
      </c>
      <c r="P2406" s="8" t="e">
        <f t="shared" si="347"/>
        <v>#DIV/0!</v>
      </c>
      <c r="Q2406" t="s">
        <v>8333</v>
      </c>
      <c r="R2406" t="s">
        <v>8334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346"/>
        <v>0.22520000000000001</v>
      </c>
      <c r="P2407" s="8">
        <f t="shared" si="347"/>
        <v>56.3</v>
      </c>
      <c r="Q2407" t="s">
        <v>8333</v>
      </c>
      <c r="R2407" t="s">
        <v>8334</v>
      </c>
      <c r="S2407" s="10">
        <f t="shared" ref="S2407:S2411" si="358">(((J2407/60)/60)/24)+DATE(1970,1,1)</f>
        <v>42595.585358796292</v>
      </c>
      <c r="T2407" s="10">
        <f t="shared" ref="T2407:T2411" si="359">(((I2407/60)/60)/24)+DATE(1970,1,1)</f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346"/>
        <v>0.41384615384615386</v>
      </c>
      <c r="P2408" s="8">
        <f t="shared" si="347"/>
        <v>84.0625</v>
      </c>
      <c r="Q2408" t="s">
        <v>8333</v>
      </c>
      <c r="R2408" t="s">
        <v>8334</v>
      </c>
      <c r="S2408" s="10">
        <f t="shared" si="358"/>
        <v>41983.110995370371</v>
      </c>
      <c r="T2408" s="10">
        <f t="shared" si="359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346"/>
        <v>0.25259090909090909</v>
      </c>
      <c r="P2409" s="8">
        <f t="shared" si="347"/>
        <v>168.39393939393941</v>
      </c>
      <c r="Q2409" t="s">
        <v>8333</v>
      </c>
      <c r="R2409" t="s">
        <v>8334</v>
      </c>
      <c r="S2409" s="10">
        <f t="shared" si="358"/>
        <v>42082.575555555552</v>
      </c>
      <c r="T2409" s="10">
        <f t="shared" si="359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346"/>
        <v>2E-3</v>
      </c>
      <c r="P2410" s="8">
        <f t="shared" si="347"/>
        <v>15</v>
      </c>
      <c r="Q2410" t="s">
        <v>8333</v>
      </c>
      <c r="R2410" t="s">
        <v>8334</v>
      </c>
      <c r="S2410" s="10">
        <f t="shared" si="358"/>
        <v>41919.140706018516</v>
      </c>
      <c r="T2410" s="10">
        <f t="shared" si="359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346"/>
        <v>1.84E-2</v>
      </c>
      <c r="P2411" s="8">
        <f t="shared" si="347"/>
        <v>76.666666666666671</v>
      </c>
      <c r="Q2411" t="s">
        <v>8333</v>
      </c>
      <c r="R2411" t="s">
        <v>8334</v>
      </c>
      <c r="S2411" s="10">
        <f t="shared" si="358"/>
        <v>42204.875868055555</v>
      </c>
      <c r="T2411" s="10">
        <f t="shared" si="359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346"/>
        <v>0</v>
      </c>
      <c r="P2412" s="8" t="e">
        <f t="shared" si="347"/>
        <v>#DIV/0!</v>
      </c>
      <c r="Q2412" t="s">
        <v>8333</v>
      </c>
      <c r="R2412" t="s">
        <v>8334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346"/>
        <v>6.0400000000000002E-3</v>
      </c>
      <c r="P2413" s="8">
        <f t="shared" si="347"/>
        <v>50.333333333333336</v>
      </c>
      <c r="Q2413" t="s">
        <v>8333</v>
      </c>
      <c r="R2413" t="s">
        <v>8334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346"/>
        <v>0</v>
      </c>
      <c r="P2414" s="8" t="e">
        <f t="shared" si="347"/>
        <v>#DIV/0!</v>
      </c>
      <c r="Q2414" t="s">
        <v>8333</v>
      </c>
      <c r="R2414" t="s">
        <v>8334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346"/>
        <v>8.3333333333333332E-3</v>
      </c>
      <c r="P2415" s="8">
        <f t="shared" si="347"/>
        <v>8.3333333333333339</v>
      </c>
      <c r="Q2415" t="s">
        <v>8333</v>
      </c>
      <c r="R2415" t="s">
        <v>8334</v>
      </c>
      <c r="S2415" s="10">
        <f t="shared" ref="S2415:S2418" si="360">(((J2415/60)/60)/24)+DATE(1970,1,1)</f>
        <v>41760.10974537037</v>
      </c>
      <c r="T2415" s="10">
        <f t="shared" ref="T2415:T2418" si="361">(((I2415/60)/60)/24)+DATE(1970,1,1)</f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346"/>
        <v>3.0666666666666665E-2</v>
      </c>
      <c r="P2416" s="8">
        <f t="shared" si="347"/>
        <v>35.384615384615387</v>
      </c>
      <c r="Q2416" t="s">
        <v>8333</v>
      </c>
      <c r="R2416" t="s">
        <v>8334</v>
      </c>
      <c r="S2416" s="10">
        <f t="shared" si="360"/>
        <v>42198.695138888885</v>
      </c>
      <c r="T2416" s="10">
        <f t="shared" si="36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346"/>
        <v>5.5833333333333334E-3</v>
      </c>
      <c r="P2417" s="8">
        <f t="shared" si="347"/>
        <v>55.833333333333336</v>
      </c>
      <c r="Q2417" t="s">
        <v>8333</v>
      </c>
      <c r="R2417" t="s">
        <v>8334</v>
      </c>
      <c r="S2417" s="10">
        <f t="shared" si="360"/>
        <v>42536.862800925926</v>
      </c>
      <c r="T2417" s="10">
        <f t="shared" si="36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346"/>
        <v>2.5000000000000001E-4</v>
      </c>
      <c r="P2418" s="8">
        <f t="shared" si="347"/>
        <v>5</v>
      </c>
      <c r="Q2418" t="s">
        <v>8333</v>
      </c>
      <c r="R2418" t="s">
        <v>8334</v>
      </c>
      <c r="S2418" s="10">
        <f t="shared" si="360"/>
        <v>42019.737766203703</v>
      </c>
      <c r="T2418" s="10">
        <f t="shared" si="36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346"/>
        <v>0</v>
      </c>
      <c r="P2419" s="8" t="e">
        <f t="shared" si="347"/>
        <v>#DIV/0!</v>
      </c>
      <c r="Q2419" t="s">
        <v>8333</v>
      </c>
      <c r="R2419" t="s">
        <v>8334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346"/>
        <v>2.0000000000000001E-4</v>
      </c>
      <c r="P2420" s="8">
        <f t="shared" si="347"/>
        <v>1</v>
      </c>
      <c r="Q2420" t="s">
        <v>8333</v>
      </c>
      <c r="R2420" t="s">
        <v>8334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346"/>
        <v>0</v>
      </c>
      <c r="P2421" s="8" t="e">
        <f t="shared" si="347"/>
        <v>#DIV/0!</v>
      </c>
      <c r="Q2421" t="s">
        <v>8333</v>
      </c>
      <c r="R2421" t="s">
        <v>8334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346"/>
        <v>0.14825133372851215</v>
      </c>
      <c r="P2422" s="8">
        <f t="shared" si="347"/>
        <v>69.472222222222229</v>
      </c>
      <c r="Q2422" t="s">
        <v>8333</v>
      </c>
      <c r="R2422" t="s">
        <v>8334</v>
      </c>
      <c r="S2422" s="10">
        <f t="shared" ref="S2422:S2427" si="362">(((J2422/60)/60)/24)+DATE(1970,1,1)</f>
        <v>41893.028877314813</v>
      </c>
      <c r="T2422" s="10">
        <f t="shared" ref="T2422:T2427" si="363">(((I2422/60)/60)/24)+DATE(1970,1,1)</f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346"/>
        <v>1.6666666666666666E-4</v>
      </c>
      <c r="P2423" s="8">
        <f t="shared" si="347"/>
        <v>1</v>
      </c>
      <c r="Q2423" t="s">
        <v>8333</v>
      </c>
      <c r="R2423" t="s">
        <v>8334</v>
      </c>
      <c r="S2423" s="10">
        <f t="shared" si="362"/>
        <v>42026.687453703707</v>
      </c>
      <c r="T2423" s="10">
        <f t="shared" si="363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346"/>
        <v>2E-3</v>
      </c>
      <c r="P2424" s="8">
        <f t="shared" si="347"/>
        <v>1</v>
      </c>
      <c r="Q2424" t="s">
        <v>8333</v>
      </c>
      <c r="R2424" t="s">
        <v>8334</v>
      </c>
      <c r="S2424" s="10">
        <f t="shared" si="362"/>
        <v>42044.724953703699</v>
      </c>
      <c r="T2424" s="10">
        <f t="shared" si="363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346"/>
        <v>1.3333333333333334E-4</v>
      </c>
      <c r="P2425" s="8">
        <f t="shared" si="347"/>
        <v>8</v>
      </c>
      <c r="Q2425" t="s">
        <v>8333</v>
      </c>
      <c r="R2425" t="s">
        <v>8334</v>
      </c>
      <c r="S2425" s="10">
        <f t="shared" si="362"/>
        <v>41974.704745370371</v>
      </c>
      <c r="T2425" s="10">
        <f t="shared" si="363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346"/>
        <v>1.24E-2</v>
      </c>
      <c r="P2426" s="8">
        <f t="shared" si="347"/>
        <v>34.444444444444443</v>
      </c>
      <c r="Q2426" t="s">
        <v>8333</v>
      </c>
      <c r="R2426" t="s">
        <v>8334</v>
      </c>
      <c r="S2426" s="10">
        <f t="shared" si="362"/>
        <v>41909.892453703702</v>
      </c>
      <c r="T2426" s="10">
        <f t="shared" si="363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346"/>
        <v>2.8571428571428574E-4</v>
      </c>
      <c r="P2427" s="8">
        <f t="shared" si="347"/>
        <v>1</v>
      </c>
      <c r="Q2427" t="s">
        <v>8333</v>
      </c>
      <c r="R2427" t="s">
        <v>8334</v>
      </c>
      <c r="S2427" s="10">
        <f t="shared" si="362"/>
        <v>42502.913761574076</v>
      </c>
      <c r="T2427" s="10">
        <f t="shared" si="363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346"/>
        <v>0</v>
      </c>
      <c r="P2428" s="8" t="e">
        <f t="shared" si="347"/>
        <v>#DIV/0!</v>
      </c>
      <c r="Q2428" t="s">
        <v>8333</v>
      </c>
      <c r="R2428" t="s">
        <v>8334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346"/>
        <v>2.0000000000000002E-5</v>
      </c>
      <c r="P2429" s="8">
        <f t="shared" si="347"/>
        <v>1</v>
      </c>
      <c r="Q2429" t="s">
        <v>8333</v>
      </c>
      <c r="R2429" t="s">
        <v>8334</v>
      </c>
      <c r="S2429" s="10">
        <f t="shared" ref="S2429:S2434" si="364">(((J2429/60)/60)/24)+DATE(1970,1,1)</f>
        <v>42412.318668981476</v>
      </c>
      <c r="T2429" s="10">
        <f t="shared" ref="T2429:T2434" si="365">(((I2429/60)/60)/24)+DATE(1970,1,1)</f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346"/>
        <v>2.8571428571428571E-5</v>
      </c>
      <c r="P2430" s="8">
        <f t="shared" si="347"/>
        <v>1</v>
      </c>
      <c r="Q2430" t="s">
        <v>8333</v>
      </c>
      <c r="R2430" t="s">
        <v>8334</v>
      </c>
      <c r="S2430" s="10">
        <f t="shared" si="364"/>
        <v>42045.784155092595</v>
      </c>
      <c r="T2430" s="10">
        <f t="shared" si="365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346"/>
        <v>1.4321428571428572E-2</v>
      </c>
      <c r="P2431" s="8">
        <f t="shared" si="347"/>
        <v>501.25</v>
      </c>
      <c r="Q2431" t="s">
        <v>8333</v>
      </c>
      <c r="R2431" t="s">
        <v>8334</v>
      </c>
      <c r="S2431" s="10">
        <f t="shared" si="364"/>
        <v>42734.879236111112</v>
      </c>
      <c r="T2431" s="10">
        <f t="shared" si="365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346"/>
        <v>7.0000000000000001E-3</v>
      </c>
      <c r="P2432" s="8">
        <f t="shared" si="347"/>
        <v>10.5</v>
      </c>
      <c r="Q2432" t="s">
        <v>8333</v>
      </c>
      <c r="R2432" t="s">
        <v>8334</v>
      </c>
      <c r="S2432" s="10">
        <f t="shared" si="364"/>
        <v>42382.130833333329</v>
      </c>
      <c r="T2432" s="10">
        <f t="shared" si="365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346"/>
        <v>2.0000000000000002E-5</v>
      </c>
      <c r="P2433" s="8">
        <f t="shared" si="347"/>
        <v>1</v>
      </c>
      <c r="Q2433" t="s">
        <v>8333</v>
      </c>
      <c r="R2433" t="s">
        <v>8334</v>
      </c>
      <c r="S2433" s="10">
        <f t="shared" si="364"/>
        <v>42489.099687499998</v>
      </c>
      <c r="T2433" s="10">
        <f t="shared" si="365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346"/>
        <v>1.4285714285714287E-4</v>
      </c>
      <c r="P2434" s="8">
        <f t="shared" si="347"/>
        <v>1</v>
      </c>
      <c r="Q2434" t="s">
        <v>8333</v>
      </c>
      <c r="R2434" t="s">
        <v>8334</v>
      </c>
      <c r="S2434" s="10">
        <f t="shared" si="364"/>
        <v>42041.218715277777</v>
      </c>
      <c r="T2434" s="10">
        <f t="shared" si="365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346"/>
        <v>0</v>
      </c>
      <c r="P2435" s="8" t="e">
        <f t="shared" si="347"/>
        <v>#DIV/0!</v>
      </c>
      <c r="Q2435" t="s">
        <v>8333</v>
      </c>
      <c r="R2435" t="s">
        <v>8334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ref="O2436:O2499" si="366">E2436/D2436</f>
        <v>1.2999999999999999E-3</v>
      </c>
      <c r="P2436" s="8">
        <f t="shared" ref="P2436:P2499" si="367">E2436/L2436</f>
        <v>13</v>
      </c>
      <c r="Q2436" t="s">
        <v>8333</v>
      </c>
      <c r="R2436" t="s">
        <v>8334</v>
      </c>
      <c r="S2436" s="10">
        <f t="shared" ref="S2436:S2438" si="368">(((J2436/60)/60)/24)+DATE(1970,1,1)</f>
        <v>42180.18604166666</v>
      </c>
      <c r="T2436" s="10">
        <f t="shared" ref="T2436:T2438" si="369">(((I2436/60)/60)/24)+DATE(1970,1,1)</f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366"/>
        <v>4.8960000000000002E-3</v>
      </c>
      <c r="P2437" s="8">
        <f t="shared" si="367"/>
        <v>306</v>
      </c>
      <c r="Q2437" t="s">
        <v>8333</v>
      </c>
      <c r="R2437" t="s">
        <v>8334</v>
      </c>
      <c r="S2437" s="10">
        <f t="shared" si="368"/>
        <v>42252.277615740735</v>
      </c>
      <c r="T2437" s="10">
        <f t="shared" si="369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366"/>
        <v>3.8461538461538462E-4</v>
      </c>
      <c r="P2438" s="8">
        <f t="shared" si="367"/>
        <v>22.5</v>
      </c>
      <c r="Q2438" t="s">
        <v>8333</v>
      </c>
      <c r="R2438" t="s">
        <v>8334</v>
      </c>
      <c r="S2438" s="10">
        <f t="shared" si="368"/>
        <v>42338.615393518514</v>
      </c>
      <c r="T2438" s="10">
        <f t="shared" si="369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366"/>
        <v>0</v>
      </c>
      <c r="P2439" s="8" t="e">
        <f t="shared" si="367"/>
        <v>#DIV/0!</v>
      </c>
      <c r="Q2439" t="s">
        <v>8333</v>
      </c>
      <c r="R2439" t="s">
        <v>8334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366"/>
        <v>3.3333333333333335E-3</v>
      </c>
      <c r="P2440" s="8">
        <f t="shared" si="367"/>
        <v>50</v>
      </c>
      <c r="Q2440" t="s">
        <v>8333</v>
      </c>
      <c r="R2440" t="s">
        <v>8334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366"/>
        <v>0</v>
      </c>
      <c r="P2441" s="8" t="e">
        <f t="shared" si="367"/>
        <v>#DIV/0!</v>
      </c>
      <c r="Q2441" t="s">
        <v>8333</v>
      </c>
      <c r="R2441" t="s">
        <v>8334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366"/>
        <v>2E-3</v>
      </c>
      <c r="P2442" s="8">
        <f t="shared" si="367"/>
        <v>5</v>
      </c>
      <c r="Q2442" t="s">
        <v>8333</v>
      </c>
      <c r="R2442" t="s">
        <v>8334</v>
      </c>
      <c r="S2442" s="10">
        <f t="shared" ref="S2442:S2504" si="370">(((J2442/60)/60)/24)+DATE(1970,1,1)</f>
        <v>42383.899456018517</v>
      </c>
      <c r="T2442" s="10">
        <f t="shared" ref="T2442:T2504" si="371">(((I2442/60)/60)/24)+DATE(1970,1,1)</f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366"/>
        <v>1.0788</v>
      </c>
      <c r="P2443" s="8">
        <f t="shared" si="367"/>
        <v>74.22935779816514</v>
      </c>
      <c r="Q2443" t="s">
        <v>8333</v>
      </c>
      <c r="R2443" t="s">
        <v>8349</v>
      </c>
      <c r="S2443" s="10">
        <f t="shared" si="370"/>
        <v>42187.125625000001</v>
      </c>
      <c r="T2443" s="10">
        <f t="shared" si="371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366"/>
        <v>1.2594166666666666</v>
      </c>
      <c r="P2444" s="8">
        <f t="shared" si="367"/>
        <v>81.252688172043008</v>
      </c>
      <c r="Q2444" t="s">
        <v>8333</v>
      </c>
      <c r="R2444" t="s">
        <v>8349</v>
      </c>
      <c r="S2444" s="10">
        <f t="shared" si="370"/>
        <v>42052.666990740734</v>
      </c>
      <c r="T2444" s="10">
        <f t="shared" si="371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366"/>
        <v>2.0251494999999999</v>
      </c>
      <c r="P2445" s="8">
        <f t="shared" si="367"/>
        <v>130.23469453376205</v>
      </c>
      <c r="Q2445" t="s">
        <v>8333</v>
      </c>
      <c r="R2445" t="s">
        <v>8349</v>
      </c>
      <c r="S2445" s="10">
        <f t="shared" si="370"/>
        <v>41836.625254629631</v>
      </c>
      <c r="T2445" s="10">
        <f t="shared" si="371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366"/>
        <v>1.0860000000000001</v>
      </c>
      <c r="P2446" s="8">
        <f t="shared" si="367"/>
        <v>53.409836065573771</v>
      </c>
      <c r="Q2446" t="s">
        <v>8333</v>
      </c>
      <c r="R2446" t="s">
        <v>8349</v>
      </c>
      <c r="S2446" s="10">
        <f t="shared" si="370"/>
        <v>42485.754525462966</v>
      </c>
      <c r="T2446" s="10">
        <f t="shared" si="371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366"/>
        <v>1.728</v>
      </c>
      <c r="P2447" s="8">
        <f t="shared" si="367"/>
        <v>75.130434782608702</v>
      </c>
      <c r="Q2447" t="s">
        <v>8333</v>
      </c>
      <c r="R2447" t="s">
        <v>8349</v>
      </c>
      <c r="S2447" s="10">
        <f t="shared" si="370"/>
        <v>42243.190057870372</v>
      </c>
      <c r="T2447" s="10">
        <f t="shared" si="371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366"/>
        <v>1.6798</v>
      </c>
      <c r="P2448" s="8">
        <f t="shared" si="367"/>
        <v>75.666666666666671</v>
      </c>
      <c r="Q2448" t="s">
        <v>8333</v>
      </c>
      <c r="R2448" t="s">
        <v>8349</v>
      </c>
      <c r="S2448" s="10">
        <f t="shared" si="370"/>
        <v>42670.602673611109</v>
      </c>
      <c r="T2448" s="10">
        <f t="shared" si="371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366"/>
        <v>4.2720000000000002</v>
      </c>
      <c r="P2449" s="8">
        <f t="shared" si="367"/>
        <v>31.691394658753708</v>
      </c>
      <c r="Q2449" t="s">
        <v>8333</v>
      </c>
      <c r="R2449" t="s">
        <v>8349</v>
      </c>
      <c r="S2449" s="10">
        <f t="shared" si="370"/>
        <v>42654.469826388886</v>
      </c>
      <c r="T2449" s="10">
        <f t="shared" si="371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366"/>
        <v>1.075</v>
      </c>
      <c r="P2450" s="8">
        <f t="shared" si="367"/>
        <v>47.777777777777779</v>
      </c>
      <c r="Q2450" t="s">
        <v>8333</v>
      </c>
      <c r="R2450" t="s">
        <v>8349</v>
      </c>
      <c r="S2450" s="10">
        <f t="shared" si="370"/>
        <v>42607.316122685181</v>
      </c>
      <c r="T2450" s="10">
        <f t="shared" si="371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366"/>
        <v>1.08</v>
      </c>
      <c r="P2451" s="8">
        <f t="shared" si="367"/>
        <v>90</v>
      </c>
      <c r="Q2451" t="s">
        <v>8333</v>
      </c>
      <c r="R2451" t="s">
        <v>8349</v>
      </c>
      <c r="S2451" s="10">
        <f t="shared" si="370"/>
        <v>41943.142534722225</v>
      </c>
      <c r="T2451" s="10">
        <f t="shared" si="371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366"/>
        <v>1.0153353333333335</v>
      </c>
      <c r="P2452" s="8">
        <f t="shared" si="367"/>
        <v>149.31401960784314</v>
      </c>
      <c r="Q2452" t="s">
        <v>8333</v>
      </c>
      <c r="R2452" t="s">
        <v>8349</v>
      </c>
      <c r="S2452" s="10">
        <f t="shared" si="370"/>
        <v>41902.07240740741</v>
      </c>
      <c r="T2452" s="10">
        <f t="shared" si="371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366"/>
        <v>1.1545000000000001</v>
      </c>
      <c r="P2453" s="8">
        <f t="shared" si="367"/>
        <v>62.06989247311828</v>
      </c>
      <c r="Q2453" t="s">
        <v>8333</v>
      </c>
      <c r="R2453" t="s">
        <v>8349</v>
      </c>
      <c r="S2453" s="10">
        <f t="shared" si="370"/>
        <v>42779.908449074079</v>
      </c>
      <c r="T2453" s="10">
        <f t="shared" si="371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366"/>
        <v>1.335</v>
      </c>
      <c r="P2454" s="8">
        <f t="shared" si="367"/>
        <v>53.4</v>
      </c>
      <c r="Q2454" t="s">
        <v>8333</v>
      </c>
      <c r="R2454" t="s">
        <v>8349</v>
      </c>
      <c r="S2454" s="10">
        <f t="shared" si="370"/>
        <v>42338.84375</v>
      </c>
      <c r="T2454" s="10">
        <f t="shared" si="371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366"/>
        <v>1.5469999999999999</v>
      </c>
      <c r="P2455" s="8">
        <f t="shared" si="367"/>
        <v>69.268656716417908</v>
      </c>
      <c r="Q2455" t="s">
        <v>8333</v>
      </c>
      <c r="R2455" t="s">
        <v>8349</v>
      </c>
      <c r="S2455" s="10">
        <f t="shared" si="370"/>
        <v>42738.692233796297</v>
      </c>
      <c r="T2455" s="10">
        <f t="shared" si="371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366"/>
        <v>1.0084571428571429</v>
      </c>
      <c r="P2456" s="8">
        <f t="shared" si="367"/>
        <v>271.50769230769231</v>
      </c>
      <c r="Q2456" t="s">
        <v>8333</v>
      </c>
      <c r="R2456" t="s">
        <v>8349</v>
      </c>
      <c r="S2456" s="10">
        <f t="shared" si="370"/>
        <v>42770.201481481476</v>
      </c>
      <c r="T2456" s="10">
        <f t="shared" si="371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366"/>
        <v>1.82</v>
      </c>
      <c r="P2457" s="8">
        <f t="shared" si="367"/>
        <v>34.125</v>
      </c>
      <c r="Q2457" t="s">
        <v>8333</v>
      </c>
      <c r="R2457" t="s">
        <v>8349</v>
      </c>
      <c r="S2457" s="10">
        <f t="shared" si="370"/>
        <v>42452.781828703708</v>
      </c>
      <c r="T2457" s="10">
        <f t="shared" si="371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366"/>
        <v>1.8086666666666666</v>
      </c>
      <c r="P2458" s="8">
        <f t="shared" si="367"/>
        <v>40.492537313432834</v>
      </c>
      <c r="Q2458" t="s">
        <v>8333</v>
      </c>
      <c r="R2458" t="s">
        <v>8349</v>
      </c>
      <c r="S2458" s="10">
        <f t="shared" si="370"/>
        <v>42761.961099537039</v>
      </c>
      <c r="T2458" s="10">
        <f t="shared" si="371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366"/>
        <v>1.0230434782608695</v>
      </c>
      <c r="P2459" s="8">
        <f t="shared" si="367"/>
        <v>189.75806451612902</v>
      </c>
      <c r="Q2459" t="s">
        <v>8333</v>
      </c>
      <c r="R2459" t="s">
        <v>8349</v>
      </c>
      <c r="S2459" s="10">
        <f t="shared" si="370"/>
        <v>42423.602500000001</v>
      </c>
      <c r="T2459" s="10">
        <f t="shared" si="371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366"/>
        <v>1.1017999999999999</v>
      </c>
      <c r="P2460" s="8">
        <f t="shared" si="367"/>
        <v>68.862499999999997</v>
      </c>
      <c r="Q2460" t="s">
        <v>8333</v>
      </c>
      <c r="R2460" t="s">
        <v>8349</v>
      </c>
      <c r="S2460" s="10">
        <f t="shared" si="370"/>
        <v>42495.871736111112</v>
      </c>
      <c r="T2460" s="10">
        <f t="shared" si="371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366"/>
        <v>1.0225</v>
      </c>
      <c r="P2461" s="8">
        <f t="shared" si="367"/>
        <v>108.77659574468085</v>
      </c>
      <c r="Q2461" t="s">
        <v>8333</v>
      </c>
      <c r="R2461" t="s">
        <v>8349</v>
      </c>
      <c r="S2461" s="10">
        <f t="shared" si="370"/>
        <v>42407.637557870374</v>
      </c>
      <c r="T2461" s="10">
        <f t="shared" si="371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366"/>
        <v>1.0078823529411765</v>
      </c>
      <c r="P2462" s="8">
        <f t="shared" si="367"/>
        <v>125.98529411764706</v>
      </c>
      <c r="Q2462" t="s">
        <v>8333</v>
      </c>
      <c r="R2462" t="s">
        <v>8349</v>
      </c>
      <c r="S2462" s="10">
        <f t="shared" si="370"/>
        <v>42704.187118055561</v>
      </c>
      <c r="T2462" s="10">
        <f t="shared" si="371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366"/>
        <v>1.038</v>
      </c>
      <c r="P2463" s="8">
        <f t="shared" si="367"/>
        <v>90.523255813953483</v>
      </c>
      <c r="Q2463" t="s">
        <v>8322</v>
      </c>
      <c r="R2463" t="s">
        <v>8326</v>
      </c>
      <c r="S2463" s="10">
        <f t="shared" si="370"/>
        <v>40784.012696759259</v>
      </c>
      <c r="T2463" s="10">
        <f t="shared" si="371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366"/>
        <v>1.1070833333333334</v>
      </c>
      <c r="P2464" s="8">
        <f t="shared" si="367"/>
        <v>28.880434782608695</v>
      </c>
      <c r="Q2464" t="s">
        <v>8322</v>
      </c>
      <c r="R2464" t="s">
        <v>8326</v>
      </c>
      <c r="S2464" s="10">
        <f t="shared" si="370"/>
        <v>41089.186296296299</v>
      </c>
      <c r="T2464" s="10">
        <f t="shared" si="371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366"/>
        <v>1.1625000000000001</v>
      </c>
      <c r="P2465" s="8">
        <f t="shared" si="367"/>
        <v>31</v>
      </c>
      <c r="Q2465" t="s">
        <v>8322</v>
      </c>
      <c r="R2465" t="s">
        <v>8326</v>
      </c>
      <c r="S2465" s="10">
        <f t="shared" si="370"/>
        <v>41341.111400462964</v>
      </c>
      <c r="T2465" s="10">
        <f t="shared" si="371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366"/>
        <v>1.111</v>
      </c>
      <c r="P2466" s="8">
        <f t="shared" si="367"/>
        <v>51.674418604651166</v>
      </c>
      <c r="Q2466" t="s">
        <v>8322</v>
      </c>
      <c r="R2466" t="s">
        <v>8326</v>
      </c>
      <c r="S2466" s="10">
        <f t="shared" si="370"/>
        <v>42248.90042824074</v>
      </c>
      <c r="T2466" s="10">
        <f t="shared" si="371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366"/>
        <v>1.8014285714285714</v>
      </c>
      <c r="P2467" s="8">
        <f t="shared" si="367"/>
        <v>26.270833333333332</v>
      </c>
      <c r="Q2467" t="s">
        <v>8322</v>
      </c>
      <c r="R2467" t="s">
        <v>8326</v>
      </c>
      <c r="S2467" s="10">
        <f t="shared" si="370"/>
        <v>41145.719305555554</v>
      </c>
      <c r="T2467" s="10">
        <f t="shared" si="371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366"/>
        <v>1</v>
      </c>
      <c r="P2468" s="8">
        <f t="shared" si="367"/>
        <v>48.07692307692308</v>
      </c>
      <c r="Q2468" t="s">
        <v>8322</v>
      </c>
      <c r="R2468" t="s">
        <v>8326</v>
      </c>
      <c r="S2468" s="10">
        <f t="shared" si="370"/>
        <v>41373.102465277778</v>
      </c>
      <c r="T2468" s="10">
        <f t="shared" si="371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366"/>
        <v>1.1850000000000001</v>
      </c>
      <c r="P2469" s="8">
        <f t="shared" si="367"/>
        <v>27.558139534883722</v>
      </c>
      <c r="Q2469" t="s">
        <v>8322</v>
      </c>
      <c r="R2469" t="s">
        <v>8326</v>
      </c>
      <c r="S2469" s="10">
        <f t="shared" si="370"/>
        <v>41025.874201388891</v>
      </c>
      <c r="T2469" s="10">
        <f t="shared" si="371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366"/>
        <v>1.0721700000000001</v>
      </c>
      <c r="P2470" s="8">
        <f t="shared" si="367"/>
        <v>36.97137931034483</v>
      </c>
      <c r="Q2470" t="s">
        <v>8322</v>
      </c>
      <c r="R2470" t="s">
        <v>8326</v>
      </c>
      <c r="S2470" s="10">
        <f t="shared" si="370"/>
        <v>41174.154178240737</v>
      </c>
      <c r="T2470" s="10">
        <f t="shared" si="371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366"/>
        <v>1.1366666666666667</v>
      </c>
      <c r="P2471" s="8">
        <f t="shared" si="367"/>
        <v>29.021276595744681</v>
      </c>
      <c r="Q2471" t="s">
        <v>8322</v>
      </c>
      <c r="R2471" t="s">
        <v>8326</v>
      </c>
      <c r="S2471" s="10">
        <f t="shared" si="370"/>
        <v>40557.429733796293</v>
      </c>
      <c r="T2471" s="10">
        <f t="shared" si="371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366"/>
        <v>1.0316400000000001</v>
      </c>
      <c r="P2472" s="8">
        <f t="shared" si="367"/>
        <v>28.65666666666667</v>
      </c>
      <c r="Q2472" t="s">
        <v>8322</v>
      </c>
      <c r="R2472" t="s">
        <v>8326</v>
      </c>
      <c r="S2472" s="10">
        <f t="shared" si="370"/>
        <v>41023.07471064815</v>
      </c>
      <c r="T2472" s="10">
        <f t="shared" si="371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366"/>
        <v>1.28</v>
      </c>
      <c r="P2473" s="8">
        <f t="shared" si="367"/>
        <v>37.647058823529413</v>
      </c>
      <c r="Q2473" t="s">
        <v>8322</v>
      </c>
      <c r="R2473" t="s">
        <v>8326</v>
      </c>
      <c r="S2473" s="10">
        <f t="shared" si="370"/>
        <v>40893.992962962962</v>
      </c>
      <c r="T2473" s="10">
        <f t="shared" si="371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366"/>
        <v>1.3576026666666667</v>
      </c>
      <c r="P2474" s="8">
        <f t="shared" si="367"/>
        <v>97.904038461538462</v>
      </c>
      <c r="Q2474" t="s">
        <v>8322</v>
      </c>
      <c r="R2474" t="s">
        <v>8326</v>
      </c>
      <c r="S2474" s="10">
        <f t="shared" si="370"/>
        <v>40354.11550925926</v>
      </c>
      <c r="T2474" s="10">
        <f t="shared" si="371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366"/>
        <v>1</v>
      </c>
      <c r="P2475" s="8">
        <f t="shared" si="367"/>
        <v>42.553191489361701</v>
      </c>
      <c r="Q2475" t="s">
        <v>8322</v>
      </c>
      <c r="R2475" t="s">
        <v>8326</v>
      </c>
      <c r="S2475" s="10">
        <f t="shared" si="370"/>
        <v>41193.748483796298</v>
      </c>
      <c r="T2475" s="10">
        <f t="shared" si="371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366"/>
        <v>1.0000360000000001</v>
      </c>
      <c r="P2476" s="8">
        <f t="shared" si="367"/>
        <v>131.58368421052631</v>
      </c>
      <c r="Q2476" t="s">
        <v>8322</v>
      </c>
      <c r="R2476" t="s">
        <v>8326</v>
      </c>
      <c r="S2476" s="10">
        <f t="shared" si="370"/>
        <v>40417.011296296296</v>
      </c>
      <c r="T2476" s="10">
        <f t="shared" si="371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366"/>
        <v>1.0471999999999999</v>
      </c>
      <c r="P2477" s="8">
        <f t="shared" si="367"/>
        <v>32.320987654320987</v>
      </c>
      <c r="Q2477" t="s">
        <v>8322</v>
      </c>
      <c r="R2477" t="s">
        <v>8326</v>
      </c>
      <c r="S2477" s="10">
        <f t="shared" si="370"/>
        <v>40310.287673611114</v>
      </c>
      <c r="T2477" s="10">
        <f t="shared" si="371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366"/>
        <v>1.050225</v>
      </c>
      <c r="P2478" s="8">
        <f t="shared" si="367"/>
        <v>61.103999999999999</v>
      </c>
      <c r="Q2478" t="s">
        <v>8322</v>
      </c>
      <c r="R2478" t="s">
        <v>8326</v>
      </c>
      <c r="S2478" s="10">
        <f t="shared" si="370"/>
        <v>41913.328356481477</v>
      </c>
      <c r="T2478" s="10">
        <f t="shared" si="371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366"/>
        <v>1.7133333333333334</v>
      </c>
      <c r="P2479" s="8">
        <f t="shared" si="367"/>
        <v>31.341463414634145</v>
      </c>
      <c r="Q2479" t="s">
        <v>8322</v>
      </c>
      <c r="R2479" t="s">
        <v>8326</v>
      </c>
      <c r="S2479" s="10">
        <f t="shared" si="370"/>
        <v>41088.691493055558</v>
      </c>
      <c r="T2479" s="10">
        <f t="shared" si="371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366"/>
        <v>1.2749999999999999</v>
      </c>
      <c r="P2480" s="8">
        <f t="shared" si="367"/>
        <v>129.1139240506329</v>
      </c>
      <c r="Q2480" t="s">
        <v>8322</v>
      </c>
      <c r="R2480" t="s">
        <v>8326</v>
      </c>
      <c r="S2480" s="10">
        <f t="shared" si="370"/>
        <v>41257.950381944444</v>
      </c>
      <c r="T2480" s="10">
        <f t="shared" si="371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366"/>
        <v>1.3344333333333334</v>
      </c>
      <c r="P2481" s="8">
        <f t="shared" si="367"/>
        <v>25.020624999999999</v>
      </c>
      <c r="Q2481" t="s">
        <v>8322</v>
      </c>
      <c r="R2481" t="s">
        <v>8326</v>
      </c>
      <c r="S2481" s="10">
        <f t="shared" si="370"/>
        <v>41107.726782407408</v>
      </c>
      <c r="T2481" s="10">
        <f t="shared" si="371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366"/>
        <v>1</v>
      </c>
      <c r="P2482" s="8">
        <f t="shared" si="367"/>
        <v>250</v>
      </c>
      <c r="Q2482" t="s">
        <v>8322</v>
      </c>
      <c r="R2482" t="s">
        <v>8326</v>
      </c>
      <c r="S2482" s="10">
        <f t="shared" si="370"/>
        <v>42227.936157407406</v>
      </c>
      <c r="T2482" s="10">
        <f t="shared" si="371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366"/>
        <v>1.1291099999999998</v>
      </c>
      <c r="P2483" s="8">
        <f t="shared" si="367"/>
        <v>47.541473684210523</v>
      </c>
      <c r="Q2483" t="s">
        <v>8322</v>
      </c>
      <c r="R2483" t="s">
        <v>8326</v>
      </c>
      <c r="S2483" s="10">
        <f t="shared" si="370"/>
        <v>40999.645925925928</v>
      </c>
      <c r="T2483" s="10">
        <f t="shared" si="371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366"/>
        <v>1.0009999999999999</v>
      </c>
      <c r="P2484" s="8">
        <f t="shared" si="367"/>
        <v>40.04</v>
      </c>
      <c r="Q2484" t="s">
        <v>8322</v>
      </c>
      <c r="R2484" t="s">
        <v>8326</v>
      </c>
      <c r="S2484" s="10">
        <f t="shared" si="370"/>
        <v>40711.782210648147</v>
      </c>
      <c r="T2484" s="10">
        <f t="shared" si="371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366"/>
        <v>1.1372727272727272</v>
      </c>
      <c r="P2485" s="8">
        <f t="shared" si="367"/>
        <v>65.84210526315789</v>
      </c>
      <c r="Q2485" t="s">
        <v>8322</v>
      </c>
      <c r="R2485" t="s">
        <v>8326</v>
      </c>
      <c r="S2485" s="10">
        <f t="shared" si="370"/>
        <v>40970.750034722223</v>
      </c>
      <c r="T2485" s="10">
        <f t="shared" si="371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366"/>
        <v>1.1931742857142855</v>
      </c>
      <c r="P2486" s="8">
        <f t="shared" si="367"/>
        <v>46.401222222222216</v>
      </c>
      <c r="Q2486" t="s">
        <v>8322</v>
      </c>
      <c r="R2486" t="s">
        <v>8326</v>
      </c>
      <c r="S2486" s="10">
        <f t="shared" si="370"/>
        <v>40771.916701388887</v>
      </c>
      <c r="T2486" s="10">
        <f t="shared" si="371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366"/>
        <v>1.0325</v>
      </c>
      <c r="P2487" s="8">
        <f t="shared" si="367"/>
        <v>50.365853658536587</v>
      </c>
      <c r="Q2487" t="s">
        <v>8322</v>
      </c>
      <c r="R2487" t="s">
        <v>8326</v>
      </c>
      <c r="S2487" s="10">
        <f t="shared" si="370"/>
        <v>40793.998599537037</v>
      </c>
      <c r="T2487" s="10">
        <f t="shared" si="371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366"/>
        <v>2.6566666666666667</v>
      </c>
      <c r="P2488" s="8">
        <f t="shared" si="367"/>
        <v>26.566666666666666</v>
      </c>
      <c r="Q2488" t="s">
        <v>8322</v>
      </c>
      <c r="R2488" t="s">
        <v>8326</v>
      </c>
      <c r="S2488" s="10">
        <f t="shared" si="370"/>
        <v>40991.708055555559</v>
      </c>
      <c r="T2488" s="10">
        <f t="shared" si="371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366"/>
        <v>1.0005066666666667</v>
      </c>
      <c r="P2489" s="8">
        <f t="shared" si="367"/>
        <v>39.493684210526318</v>
      </c>
      <c r="Q2489" t="s">
        <v>8322</v>
      </c>
      <c r="R2489" t="s">
        <v>8326</v>
      </c>
      <c r="S2489" s="10">
        <f t="shared" si="370"/>
        <v>41026.083298611113</v>
      </c>
      <c r="T2489" s="10">
        <f t="shared" si="371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366"/>
        <v>1.0669999999999999</v>
      </c>
      <c r="P2490" s="8">
        <f t="shared" si="367"/>
        <v>49.246153846153845</v>
      </c>
      <c r="Q2490" t="s">
        <v>8322</v>
      </c>
      <c r="R2490" t="s">
        <v>8326</v>
      </c>
      <c r="S2490" s="10">
        <f t="shared" si="370"/>
        <v>40833.633194444446</v>
      </c>
      <c r="T2490" s="10">
        <f t="shared" si="371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366"/>
        <v>1.3367142857142857</v>
      </c>
      <c r="P2491" s="8">
        <f t="shared" si="367"/>
        <v>62.38</v>
      </c>
      <c r="Q2491" t="s">
        <v>8322</v>
      </c>
      <c r="R2491" t="s">
        <v>8326</v>
      </c>
      <c r="S2491" s="10">
        <f t="shared" si="370"/>
        <v>41373.690266203703</v>
      </c>
      <c r="T2491" s="10">
        <f t="shared" si="371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366"/>
        <v>1.214</v>
      </c>
      <c r="P2492" s="8">
        <f t="shared" si="367"/>
        <v>37.9375</v>
      </c>
      <c r="Q2492" t="s">
        <v>8322</v>
      </c>
      <c r="R2492" t="s">
        <v>8326</v>
      </c>
      <c r="S2492" s="10">
        <f t="shared" si="370"/>
        <v>41023.227731481478</v>
      </c>
      <c r="T2492" s="10">
        <f t="shared" si="371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366"/>
        <v>1.032</v>
      </c>
      <c r="P2493" s="8">
        <f t="shared" si="367"/>
        <v>51.6</v>
      </c>
      <c r="Q2493" t="s">
        <v>8322</v>
      </c>
      <c r="R2493" t="s">
        <v>8326</v>
      </c>
      <c r="S2493" s="10">
        <f t="shared" si="370"/>
        <v>40542.839282407411</v>
      </c>
      <c r="T2493" s="10">
        <f t="shared" si="371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366"/>
        <v>1.25</v>
      </c>
      <c r="P2494" s="8">
        <f t="shared" si="367"/>
        <v>27.777777777777779</v>
      </c>
      <c r="Q2494" t="s">
        <v>8322</v>
      </c>
      <c r="R2494" t="s">
        <v>8326</v>
      </c>
      <c r="S2494" s="10">
        <f t="shared" si="370"/>
        <v>41024.985972222225</v>
      </c>
      <c r="T2494" s="10">
        <f t="shared" si="371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366"/>
        <v>1.2869999999999999</v>
      </c>
      <c r="P2495" s="8">
        <f t="shared" si="367"/>
        <v>99.382239382239376</v>
      </c>
      <c r="Q2495" t="s">
        <v>8322</v>
      </c>
      <c r="R2495" t="s">
        <v>8326</v>
      </c>
      <c r="S2495" s="10">
        <f t="shared" si="370"/>
        <v>41348.168287037035</v>
      </c>
      <c r="T2495" s="10">
        <f t="shared" si="371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366"/>
        <v>1.0100533333333332</v>
      </c>
      <c r="P2496" s="8">
        <f t="shared" si="367"/>
        <v>38.848205128205123</v>
      </c>
      <c r="Q2496" t="s">
        <v>8322</v>
      </c>
      <c r="R2496" t="s">
        <v>8326</v>
      </c>
      <c r="S2496" s="10">
        <f t="shared" si="370"/>
        <v>41022.645185185182</v>
      </c>
      <c r="T2496" s="10">
        <f t="shared" si="371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366"/>
        <v>1.2753666666666665</v>
      </c>
      <c r="P2497" s="8">
        <f t="shared" si="367"/>
        <v>45.548809523809524</v>
      </c>
      <c r="Q2497" t="s">
        <v>8322</v>
      </c>
      <c r="R2497" t="s">
        <v>8326</v>
      </c>
      <c r="S2497" s="10">
        <f t="shared" si="370"/>
        <v>41036.946469907409</v>
      </c>
      <c r="T2497" s="10">
        <f t="shared" si="371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366"/>
        <v>1</v>
      </c>
      <c r="P2498" s="8">
        <f t="shared" si="367"/>
        <v>600</v>
      </c>
      <c r="Q2498" t="s">
        <v>8322</v>
      </c>
      <c r="R2498" t="s">
        <v>8326</v>
      </c>
      <c r="S2498" s="10">
        <f t="shared" si="370"/>
        <v>41327.996435185189</v>
      </c>
      <c r="T2498" s="10">
        <f t="shared" si="371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366"/>
        <v>1.127715</v>
      </c>
      <c r="P2499" s="8">
        <f t="shared" si="367"/>
        <v>80.551071428571419</v>
      </c>
      <c r="Q2499" t="s">
        <v>8322</v>
      </c>
      <c r="R2499" t="s">
        <v>8326</v>
      </c>
      <c r="S2499" s="10">
        <f t="shared" si="370"/>
        <v>40730.878912037035</v>
      </c>
      <c r="T2499" s="10">
        <f t="shared" si="371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ref="O2500:O2563" si="372">E2500/D2500</f>
        <v>1.056</v>
      </c>
      <c r="P2500" s="8">
        <f t="shared" ref="P2500:P2563" si="373">E2500/L2500</f>
        <v>52.8</v>
      </c>
      <c r="Q2500" t="s">
        <v>8322</v>
      </c>
      <c r="R2500" t="s">
        <v>8326</v>
      </c>
      <c r="S2500" s="10">
        <f t="shared" si="370"/>
        <v>42017.967442129629</v>
      </c>
      <c r="T2500" s="10">
        <f t="shared" si="371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372"/>
        <v>2.0262500000000001</v>
      </c>
      <c r="P2501" s="8">
        <f t="shared" si="373"/>
        <v>47.676470588235297</v>
      </c>
      <c r="Q2501" t="s">
        <v>8322</v>
      </c>
      <c r="R2501" t="s">
        <v>8326</v>
      </c>
      <c r="S2501" s="10">
        <f t="shared" si="370"/>
        <v>41226.648576388885</v>
      </c>
      <c r="T2501" s="10">
        <f t="shared" si="371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372"/>
        <v>1.1333333333333333</v>
      </c>
      <c r="P2502" s="8">
        <f t="shared" si="373"/>
        <v>23.448275862068964</v>
      </c>
      <c r="Q2502" t="s">
        <v>8322</v>
      </c>
      <c r="R2502" t="s">
        <v>8326</v>
      </c>
      <c r="S2502" s="10">
        <f t="shared" si="370"/>
        <v>41053.772858796299</v>
      </c>
      <c r="T2502" s="10">
        <f t="shared" si="371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372"/>
        <v>2.5545454545454545E-2</v>
      </c>
      <c r="P2503" s="8">
        <f t="shared" si="373"/>
        <v>40.142857142857146</v>
      </c>
      <c r="Q2503" t="s">
        <v>8333</v>
      </c>
      <c r="R2503" t="s">
        <v>8350</v>
      </c>
      <c r="S2503" s="10">
        <f t="shared" si="370"/>
        <v>42244.776666666665</v>
      </c>
      <c r="T2503" s="10">
        <f t="shared" si="371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372"/>
        <v>7.8181818181818181E-4</v>
      </c>
      <c r="P2504" s="8">
        <f t="shared" si="373"/>
        <v>17.2</v>
      </c>
      <c r="Q2504" t="s">
        <v>8333</v>
      </c>
      <c r="R2504" t="s">
        <v>8350</v>
      </c>
      <c r="S2504" s="10">
        <f t="shared" si="370"/>
        <v>41858.825439814813</v>
      </c>
      <c r="T2504" s="10">
        <f t="shared" si="371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372"/>
        <v>0</v>
      </c>
      <c r="P2505" s="8" t="e">
        <f t="shared" si="373"/>
        <v>#DIV/0!</v>
      </c>
      <c r="Q2505" t="s">
        <v>8333</v>
      </c>
      <c r="R2505" t="s">
        <v>8350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372"/>
        <v>0</v>
      </c>
      <c r="P2506" s="8" t="e">
        <f t="shared" si="373"/>
        <v>#DIV/0!</v>
      </c>
      <c r="Q2506" t="s">
        <v>8333</v>
      </c>
      <c r="R2506" t="s">
        <v>8350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372"/>
        <v>0</v>
      </c>
      <c r="P2507" s="8" t="e">
        <f t="shared" si="373"/>
        <v>#DIV/0!</v>
      </c>
      <c r="Q2507" t="s">
        <v>8333</v>
      </c>
      <c r="R2507" t="s">
        <v>8350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372"/>
        <v>6.0000000000000001E-3</v>
      </c>
      <c r="P2508" s="8">
        <f t="shared" si="373"/>
        <v>15</v>
      </c>
      <c r="Q2508" t="s">
        <v>8333</v>
      </c>
      <c r="R2508" t="s">
        <v>8350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372"/>
        <v>0</v>
      </c>
      <c r="P2509" s="8" t="e">
        <f t="shared" si="373"/>
        <v>#DIV/0!</v>
      </c>
      <c r="Q2509" t="s">
        <v>8333</v>
      </c>
      <c r="R2509" t="s">
        <v>8350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372"/>
        <v>0</v>
      </c>
      <c r="P2510" s="8" t="e">
        <f t="shared" si="373"/>
        <v>#DIV/0!</v>
      </c>
      <c r="Q2510" t="s">
        <v>8333</v>
      </c>
      <c r="R2510" t="s">
        <v>8350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372"/>
        <v>1.0526315789473684E-2</v>
      </c>
      <c r="P2511" s="8">
        <f t="shared" si="373"/>
        <v>35.714285714285715</v>
      </c>
      <c r="Q2511" t="s">
        <v>8333</v>
      </c>
      <c r="R2511" t="s">
        <v>8350</v>
      </c>
      <c r="S2511" s="10">
        <f t="shared" ref="S2511:S2512" si="374">(((J2511/60)/60)/24)+DATE(1970,1,1)</f>
        <v>42058.809594907405</v>
      </c>
      <c r="T2511" s="10">
        <f t="shared" ref="T2511:T2512" si="375">(((I2511/60)/60)/24)+DATE(1970,1,1)</f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372"/>
        <v>1.5E-3</v>
      </c>
      <c r="P2512" s="8">
        <f t="shared" si="373"/>
        <v>37.5</v>
      </c>
      <c r="Q2512" t="s">
        <v>8333</v>
      </c>
      <c r="R2512" t="s">
        <v>8350</v>
      </c>
      <c r="S2512" s="10">
        <f t="shared" si="374"/>
        <v>42078.997361111105</v>
      </c>
      <c r="T2512" s="10">
        <f t="shared" si="375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372"/>
        <v>0</v>
      </c>
      <c r="P2513" s="8" t="e">
        <f t="shared" si="373"/>
        <v>#DIV/0!</v>
      </c>
      <c r="Q2513" t="s">
        <v>8333</v>
      </c>
      <c r="R2513" t="s">
        <v>8350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372"/>
        <v>0</v>
      </c>
      <c r="P2514" s="8" t="e">
        <f t="shared" si="373"/>
        <v>#DIV/0!</v>
      </c>
      <c r="Q2514" t="s">
        <v>8333</v>
      </c>
      <c r="R2514" t="s">
        <v>8350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372"/>
        <v>0</v>
      </c>
      <c r="P2515" s="8" t="e">
        <f t="shared" si="373"/>
        <v>#DIV/0!</v>
      </c>
      <c r="Q2515" t="s">
        <v>8333</v>
      </c>
      <c r="R2515" t="s">
        <v>8350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372"/>
        <v>1.7500000000000002E-2</v>
      </c>
      <c r="P2516" s="8">
        <f t="shared" si="373"/>
        <v>52.5</v>
      </c>
      <c r="Q2516" t="s">
        <v>8333</v>
      </c>
      <c r="R2516" t="s">
        <v>8350</v>
      </c>
      <c r="S2516" s="10">
        <f t="shared" ref="S2516:S2517" si="376">(((J2516/60)/60)/24)+DATE(1970,1,1)</f>
        <v>41854.389780092592</v>
      </c>
      <c r="T2516" s="10">
        <f t="shared" ref="T2516:T2517" si="377">(((I2516/60)/60)/24)+DATE(1970,1,1)</f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372"/>
        <v>0.186</v>
      </c>
      <c r="P2517" s="8">
        <f t="shared" si="373"/>
        <v>77.5</v>
      </c>
      <c r="Q2517" t="s">
        <v>8333</v>
      </c>
      <c r="R2517" t="s">
        <v>8350</v>
      </c>
      <c r="S2517" s="10">
        <f t="shared" si="376"/>
        <v>42027.839733796296</v>
      </c>
      <c r="T2517" s="10">
        <f t="shared" si="377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372"/>
        <v>0</v>
      </c>
      <c r="P2518" s="8" t="e">
        <f t="shared" si="373"/>
        <v>#DIV/0!</v>
      </c>
      <c r="Q2518" t="s">
        <v>8333</v>
      </c>
      <c r="R2518" t="s">
        <v>8350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372"/>
        <v>9.8166666666666666E-2</v>
      </c>
      <c r="P2519" s="8">
        <f t="shared" si="373"/>
        <v>53.545454545454547</v>
      </c>
      <c r="Q2519" t="s">
        <v>8333</v>
      </c>
      <c r="R2519" t="s">
        <v>8350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372"/>
        <v>0</v>
      </c>
      <c r="P2520" s="8" t="e">
        <f t="shared" si="373"/>
        <v>#DIV/0!</v>
      </c>
      <c r="Q2520" t="s">
        <v>8333</v>
      </c>
      <c r="R2520" t="s">
        <v>8350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372"/>
        <v>4.3333333333333331E-4</v>
      </c>
      <c r="P2521" s="8">
        <f t="shared" si="373"/>
        <v>16.25</v>
      </c>
      <c r="Q2521" t="s">
        <v>8333</v>
      </c>
      <c r="R2521" t="s">
        <v>8350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372"/>
        <v>0</v>
      </c>
      <c r="P2522" s="8" t="e">
        <f t="shared" si="373"/>
        <v>#DIV/0!</v>
      </c>
      <c r="Q2522" t="s">
        <v>8333</v>
      </c>
      <c r="R2522" t="s">
        <v>8350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372"/>
        <v>1.0948792000000001</v>
      </c>
      <c r="P2523" s="8">
        <f t="shared" si="373"/>
        <v>103.68174242424243</v>
      </c>
      <c r="Q2523" t="s">
        <v>8322</v>
      </c>
      <c r="R2523" t="s">
        <v>8351</v>
      </c>
      <c r="S2523" s="10">
        <f t="shared" ref="S2523:S2562" si="378">(((J2523/60)/60)/24)+DATE(1970,1,1)</f>
        <v>42269.967835648145</v>
      </c>
      <c r="T2523" s="10">
        <f t="shared" ref="T2523:T2562" si="379">(((I2523/60)/60)/24)+DATE(1970,1,1)</f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372"/>
        <v>1</v>
      </c>
      <c r="P2524" s="8">
        <f t="shared" si="373"/>
        <v>185.18518518518519</v>
      </c>
      <c r="Q2524" t="s">
        <v>8322</v>
      </c>
      <c r="R2524" t="s">
        <v>8351</v>
      </c>
      <c r="S2524" s="10">
        <f t="shared" si="378"/>
        <v>42460.573611111111</v>
      </c>
      <c r="T2524" s="10">
        <f t="shared" si="37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372"/>
        <v>1.5644444444444445</v>
      </c>
      <c r="P2525" s="8">
        <f t="shared" si="373"/>
        <v>54.153846153846153</v>
      </c>
      <c r="Q2525" t="s">
        <v>8322</v>
      </c>
      <c r="R2525" t="s">
        <v>8351</v>
      </c>
      <c r="S2525" s="10">
        <f t="shared" si="378"/>
        <v>41930.975601851853</v>
      </c>
      <c r="T2525" s="10">
        <f t="shared" si="37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372"/>
        <v>1.016</v>
      </c>
      <c r="P2526" s="8">
        <f t="shared" si="373"/>
        <v>177.2093023255814</v>
      </c>
      <c r="Q2526" t="s">
        <v>8322</v>
      </c>
      <c r="R2526" t="s">
        <v>8351</v>
      </c>
      <c r="S2526" s="10">
        <f t="shared" si="378"/>
        <v>41961.807372685187</v>
      </c>
      <c r="T2526" s="10">
        <f t="shared" si="37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372"/>
        <v>1.00325</v>
      </c>
      <c r="P2527" s="8">
        <f t="shared" si="373"/>
        <v>100.325</v>
      </c>
      <c r="Q2527" t="s">
        <v>8322</v>
      </c>
      <c r="R2527" t="s">
        <v>8351</v>
      </c>
      <c r="S2527" s="10">
        <f t="shared" si="378"/>
        <v>41058.844571759262</v>
      </c>
      <c r="T2527" s="10">
        <f t="shared" si="37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372"/>
        <v>1.1294999999999999</v>
      </c>
      <c r="P2528" s="8">
        <f t="shared" si="373"/>
        <v>136.90909090909091</v>
      </c>
      <c r="Q2528" t="s">
        <v>8322</v>
      </c>
      <c r="R2528" t="s">
        <v>8351</v>
      </c>
      <c r="S2528" s="10">
        <f t="shared" si="378"/>
        <v>41953.091134259259</v>
      </c>
      <c r="T2528" s="10">
        <f t="shared" si="37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372"/>
        <v>1.02125</v>
      </c>
      <c r="P2529" s="8">
        <f t="shared" si="373"/>
        <v>57.535211267605632</v>
      </c>
      <c r="Q2529" t="s">
        <v>8322</v>
      </c>
      <c r="R2529" t="s">
        <v>8351</v>
      </c>
      <c r="S2529" s="10">
        <f t="shared" si="378"/>
        <v>41546.75105324074</v>
      </c>
      <c r="T2529" s="10">
        <f t="shared" si="37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372"/>
        <v>1.0724974999999999</v>
      </c>
      <c r="P2530" s="8">
        <f t="shared" si="373"/>
        <v>52.962839506172834</v>
      </c>
      <c r="Q2530" t="s">
        <v>8322</v>
      </c>
      <c r="R2530" t="s">
        <v>8351</v>
      </c>
      <c r="S2530" s="10">
        <f t="shared" si="378"/>
        <v>42217.834525462968</v>
      </c>
      <c r="T2530" s="10">
        <f t="shared" si="37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372"/>
        <v>1.0428333333333333</v>
      </c>
      <c r="P2531" s="8">
        <f t="shared" si="373"/>
        <v>82.328947368421055</v>
      </c>
      <c r="Q2531" t="s">
        <v>8322</v>
      </c>
      <c r="R2531" t="s">
        <v>8351</v>
      </c>
      <c r="S2531" s="10">
        <f t="shared" si="378"/>
        <v>40948.080729166664</v>
      </c>
      <c r="T2531" s="10">
        <f t="shared" si="37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372"/>
        <v>1</v>
      </c>
      <c r="P2532" s="8">
        <f t="shared" si="373"/>
        <v>135.41666666666666</v>
      </c>
      <c r="Q2532" t="s">
        <v>8322</v>
      </c>
      <c r="R2532" t="s">
        <v>8351</v>
      </c>
      <c r="S2532" s="10">
        <f t="shared" si="378"/>
        <v>42081.864641203705</v>
      </c>
      <c r="T2532" s="10">
        <f t="shared" si="37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372"/>
        <v>1.004</v>
      </c>
      <c r="P2533" s="8">
        <f t="shared" si="373"/>
        <v>74.06557377049181</v>
      </c>
      <c r="Q2533" t="s">
        <v>8322</v>
      </c>
      <c r="R2533" t="s">
        <v>8351</v>
      </c>
      <c r="S2533" s="10">
        <f t="shared" si="378"/>
        <v>42208.680023148147</v>
      </c>
      <c r="T2533" s="10">
        <f t="shared" si="37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372"/>
        <v>1.26125</v>
      </c>
      <c r="P2534" s="8">
        <f t="shared" si="373"/>
        <v>84.083333333333329</v>
      </c>
      <c r="Q2534" t="s">
        <v>8322</v>
      </c>
      <c r="R2534" t="s">
        <v>8351</v>
      </c>
      <c r="S2534" s="10">
        <f t="shared" si="378"/>
        <v>41107.849143518521</v>
      </c>
      <c r="T2534" s="10">
        <f t="shared" si="37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372"/>
        <v>1.1066666666666667</v>
      </c>
      <c r="P2535" s="8">
        <f t="shared" si="373"/>
        <v>61.029411764705884</v>
      </c>
      <c r="Q2535" t="s">
        <v>8322</v>
      </c>
      <c r="R2535" t="s">
        <v>8351</v>
      </c>
      <c r="S2535" s="10">
        <f t="shared" si="378"/>
        <v>41304.751284722224</v>
      </c>
      <c r="T2535" s="10">
        <f t="shared" si="37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372"/>
        <v>1.05</v>
      </c>
      <c r="P2536" s="8">
        <f t="shared" si="373"/>
        <v>150</v>
      </c>
      <c r="Q2536" t="s">
        <v>8322</v>
      </c>
      <c r="R2536" t="s">
        <v>8351</v>
      </c>
      <c r="S2536" s="10">
        <f t="shared" si="378"/>
        <v>40127.700370370374</v>
      </c>
      <c r="T2536" s="10">
        <f t="shared" si="37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372"/>
        <v>1.03775</v>
      </c>
      <c r="P2537" s="8">
        <f t="shared" si="373"/>
        <v>266.08974358974359</v>
      </c>
      <c r="Q2537" t="s">
        <v>8322</v>
      </c>
      <c r="R2537" t="s">
        <v>8351</v>
      </c>
      <c r="S2537" s="10">
        <f t="shared" si="378"/>
        <v>41943.791030092594</v>
      </c>
      <c r="T2537" s="10">
        <f t="shared" si="37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372"/>
        <v>1.1599999999999999</v>
      </c>
      <c r="P2538" s="8">
        <f t="shared" si="373"/>
        <v>7.25</v>
      </c>
      <c r="Q2538" t="s">
        <v>8322</v>
      </c>
      <c r="R2538" t="s">
        <v>8351</v>
      </c>
      <c r="S2538" s="10">
        <f t="shared" si="378"/>
        <v>41464.106087962966</v>
      </c>
      <c r="T2538" s="10">
        <f t="shared" si="37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372"/>
        <v>1.1000000000000001</v>
      </c>
      <c r="P2539" s="8">
        <f t="shared" si="373"/>
        <v>100</v>
      </c>
      <c r="Q2539" t="s">
        <v>8322</v>
      </c>
      <c r="R2539" t="s">
        <v>8351</v>
      </c>
      <c r="S2539" s="10">
        <f t="shared" si="378"/>
        <v>40696.648784722223</v>
      </c>
      <c r="T2539" s="10">
        <f t="shared" si="37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372"/>
        <v>1.130176111111111</v>
      </c>
      <c r="P2540" s="8">
        <f t="shared" si="373"/>
        <v>109.96308108108107</v>
      </c>
      <c r="Q2540" t="s">
        <v>8322</v>
      </c>
      <c r="R2540" t="s">
        <v>8351</v>
      </c>
      <c r="S2540" s="10">
        <f t="shared" si="378"/>
        <v>41298.509965277779</v>
      </c>
      <c r="T2540" s="10">
        <f t="shared" si="37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372"/>
        <v>1.0024999999999999</v>
      </c>
      <c r="P2541" s="8">
        <f t="shared" si="373"/>
        <v>169.91525423728814</v>
      </c>
      <c r="Q2541" t="s">
        <v>8322</v>
      </c>
      <c r="R2541" t="s">
        <v>8351</v>
      </c>
      <c r="S2541" s="10">
        <f t="shared" si="378"/>
        <v>41977.902222222227</v>
      </c>
      <c r="T2541" s="10">
        <f t="shared" si="37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372"/>
        <v>1.034</v>
      </c>
      <c r="P2542" s="8">
        <f t="shared" si="373"/>
        <v>95.740740740740748</v>
      </c>
      <c r="Q2542" t="s">
        <v>8322</v>
      </c>
      <c r="R2542" t="s">
        <v>8351</v>
      </c>
      <c r="S2542" s="10">
        <f t="shared" si="378"/>
        <v>40785.675011574072</v>
      </c>
      <c r="T2542" s="10">
        <f t="shared" si="37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372"/>
        <v>1.0702857142857143</v>
      </c>
      <c r="P2543" s="8">
        <f t="shared" si="373"/>
        <v>59.460317460317462</v>
      </c>
      <c r="Q2543" t="s">
        <v>8322</v>
      </c>
      <c r="R2543" t="s">
        <v>8351</v>
      </c>
      <c r="S2543" s="10">
        <f t="shared" si="378"/>
        <v>41483.449282407404</v>
      </c>
      <c r="T2543" s="10">
        <f t="shared" si="37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372"/>
        <v>1.0357142857142858</v>
      </c>
      <c r="P2544" s="8">
        <f t="shared" si="373"/>
        <v>55.769230769230766</v>
      </c>
      <c r="Q2544" t="s">
        <v>8322</v>
      </c>
      <c r="R2544" t="s">
        <v>8351</v>
      </c>
      <c r="S2544" s="10">
        <f t="shared" si="378"/>
        <v>41509.426585648151</v>
      </c>
      <c r="T2544" s="10">
        <f t="shared" si="37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372"/>
        <v>1.5640000000000001</v>
      </c>
      <c r="P2545" s="8">
        <f t="shared" si="373"/>
        <v>30.076923076923077</v>
      </c>
      <c r="Q2545" t="s">
        <v>8322</v>
      </c>
      <c r="R2545" t="s">
        <v>8351</v>
      </c>
      <c r="S2545" s="10">
        <f t="shared" si="378"/>
        <v>40514.107615740737</v>
      </c>
      <c r="T2545" s="10">
        <f t="shared" si="37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372"/>
        <v>1.0082</v>
      </c>
      <c r="P2546" s="8">
        <f t="shared" si="373"/>
        <v>88.438596491228068</v>
      </c>
      <c r="Q2546" t="s">
        <v>8322</v>
      </c>
      <c r="R2546" t="s">
        <v>8351</v>
      </c>
      <c r="S2546" s="10">
        <f t="shared" si="378"/>
        <v>41068.520474537036</v>
      </c>
      <c r="T2546" s="10">
        <f t="shared" si="37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372"/>
        <v>1.9530000000000001</v>
      </c>
      <c r="P2547" s="8">
        <f t="shared" si="373"/>
        <v>64.032786885245898</v>
      </c>
      <c r="Q2547" t="s">
        <v>8322</v>
      </c>
      <c r="R2547" t="s">
        <v>8351</v>
      </c>
      <c r="S2547" s="10">
        <f t="shared" si="378"/>
        <v>42027.13817129629</v>
      </c>
      <c r="T2547" s="10">
        <f t="shared" si="37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372"/>
        <v>1.1171428571428572</v>
      </c>
      <c r="P2548" s="8">
        <f t="shared" si="373"/>
        <v>60.153846153846153</v>
      </c>
      <c r="Q2548" t="s">
        <v>8322</v>
      </c>
      <c r="R2548" t="s">
        <v>8351</v>
      </c>
      <c r="S2548" s="10">
        <f t="shared" si="378"/>
        <v>41524.858553240738</v>
      </c>
      <c r="T2548" s="10">
        <f t="shared" si="37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372"/>
        <v>1.1985454545454546</v>
      </c>
      <c r="P2549" s="8">
        <f t="shared" si="373"/>
        <v>49.194029850746269</v>
      </c>
      <c r="Q2549" t="s">
        <v>8322</v>
      </c>
      <c r="R2549" t="s">
        <v>8351</v>
      </c>
      <c r="S2549" s="10">
        <f t="shared" si="378"/>
        <v>40973.773182870369</v>
      </c>
      <c r="T2549" s="10">
        <f t="shared" si="37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372"/>
        <v>1.0185</v>
      </c>
      <c r="P2550" s="8">
        <f t="shared" si="373"/>
        <v>165.16216216216216</v>
      </c>
      <c r="Q2550" t="s">
        <v>8322</v>
      </c>
      <c r="R2550" t="s">
        <v>8351</v>
      </c>
      <c r="S2550" s="10">
        <f t="shared" si="378"/>
        <v>42618.625428240746</v>
      </c>
      <c r="T2550" s="10">
        <f t="shared" si="37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372"/>
        <v>1.0280254777070064</v>
      </c>
      <c r="P2551" s="8">
        <f t="shared" si="373"/>
        <v>43.621621621621621</v>
      </c>
      <c r="Q2551" t="s">
        <v>8322</v>
      </c>
      <c r="R2551" t="s">
        <v>8351</v>
      </c>
      <c r="S2551" s="10">
        <f t="shared" si="378"/>
        <v>41390.757754629631</v>
      </c>
      <c r="T2551" s="10">
        <f t="shared" si="37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372"/>
        <v>1.0084615384615385</v>
      </c>
      <c r="P2552" s="8">
        <f t="shared" si="373"/>
        <v>43.7</v>
      </c>
      <c r="Q2552" t="s">
        <v>8322</v>
      </c>
      <c r="R2552" t="s">
        <v>8351</v>
      </c>
      <c r="S2552" s="10">
        <f t="shared" si="378"/>
        <v>42228.634328703702</v>
      </c>
      <c r="T2552" s="10">
        <f t="shared" si="37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372"/>
        <v>1.0273469387755103</v>
      </c>
      <c r="P2553" s="8">
        <f t="shared" si="373"/>
        <v>67.419642857142861</v>
      </c>
      <c r="Q2553" t="s">
        <v>8322</v>
      </c>
      <c r="R2553" t="s">
        <v>8351</v>
      </c>
      <c r="S2553" s="10">
        <f t="shared" si="378"/>
        <v>40961.252141203702</v>
      </c>
      <c r="T2553" s="10">
        <f t="shared" si="37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372"/>
        <v>1.0649999999999999</v>
      </c>
      <c r="P2554" s="8">
        <f t="shared" si="373"/>
        <v>177.5</v>
      </c>
      <c r="Q2554" t="s">
        <v>8322</v>
      </c>
      <c r="R2554" t="s">
        <v>8351</v>
      </c>
      <c r="S2554" s="10">
        <f t="shared" si="378"/>
        <v>42769.809965277775</v>
      </c>
      <c r="T2554" s="10">
        <f t="shared" si="37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372"/>
        <v>1.5553333333333332</v>
      </c>
      <c r="P2555" s="8">
        <f t="shared" si="373"/>
        <v>38.883333333333333</v>
      </c>
      <c r="Q2555" t="s">
        <v>8322</v>
      </c>
      <c r="R2555" t="s">
        <v>8351</v>
      </c>
      <c r="S2555" s="10">
        <f t="shared" si="378"/>
        <v>41113.199155092596</v>
      </c>
      <c r="T2555" s="10">
        <f t="shared" si="37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372"/>
        <v>1.228</v>
      </c>
      <c r="P2556" s="8">
        <f t="shared" si="373"/>
        <v>54.985074626865675</v>
      </c>
      <c r="Q2556" t="s">
        <v>8322</v>
      </c>
      <c r="R2556" t="s">
        <v>8351</v>
      </c>
      <c r="S2556" s="10">
        <f t="shared" si="378"/>
        <v>42125.078275462962</v>
      </c>
      <c r="T2556" s="10">
        <f t="shared" si="37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372"/>
        <v>1.0734999999999999</v>
      </c>
      <c r="P2557" s="8">
        <f t="shared" si="373"/>
        <v>61.342857142857142</v>
      </c>
      <c r="Q2557" t="s">
        <v>8322</v>
      </c>
      <c r="R2557" t="s">
        <v>8351</v>
      </c>
      <c r="S2557" s="10">
        <f t="shared" si="378"/>
        <v>41026.655011574076</v>
      </c>
      <c r="T2557" s="10">
        <f t="shared" si="37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372"/>
        <v>1.0550335570469798</v>
      </c>
      <c r="P2558" s="8">
        <f t="shared" si="373"/>
        <v>23.117647058823529</v>
      </c>
      <c r="Q2558" t="s">
        <v>8322</v>
      </c>
      <c r="R2558" t="s">
        <v>8351</v>
      </c>
      <c r="S2558" s="10">
        <f t="shared" si="378"/>
        <v>41222.991400462961</v>
      </c>
      <c r="T2558" s="10">
        <f t="shared" si="37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372"/>
        <v>1.1844444444444444</v>
      </c>
      <c r="P2559" s="8">
        <f t="shared" si="373"/>
        <v>29.611111111111111</v>
      </c>
      <c r="Q2559" t="s">
        <v>8322</v>
      </c>
      <c r="R2559" t="s">
        <v>8351</v>
      </c>
      <c r="S2559" s="10">
        <f t="shared" si="378"/>
        <v>41744.745208333334</v>
      </c>
      <c r="T2559" s="10">
        <f t="shared" si="37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372"/>
        <v>1.0888</v>
      </c>
      <c r="P2560" s="8">
        <f t="shared" si="373"/>
        <v>75.611111111111114</v>
      </c>
      <c r="Q2560" t="s">
        <v>8322</v>
      </c>
      <c r="R2560" t="s">
        <v>8351</v>
      </c>
      <c r="S2560" s="10">
        <f t="shared" si="378"/>
        <v>42093.860023148154</v>
      </c>
      <c r="T2560" s="10">
        <f t="shared" si="37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372"/>
        <v>1.1125</v>
      </c>
      <c r="P2561" s="8">
        <f t="shared" si="373"/>
        <v>35.6</v>
      </c>
      <c r="Q2561" t="s">
        <v>8322</v>
      </c>
      <c r="R2561" t="s">
        <v>8351</v>
      </c>
      <c r="S2561" s="10">
        <f t="shared" si="378"/>
        <v>40829.873657407406</v>
      </c>
      <c r="T2561" s="10">
        <f t="shared" si="37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372"/>
        <v>1.0009999999999999</v>
      </c>
      <c r="P2562" s="8">
        <f t="shared" si="373"/>
        <v>143</v>
      </c>
      <c r="Q2562" t="s">
        <v>8322</v>
      </c>
      <c r="R2562" t="s">
        <v>8351</v>
      </c>
      <c r="S2562" s="10">
        <f t="shared" si="378"/>
        <v>42039.951087962967</v>
      </c>
      <c r="T2562" s="10">
        <f t="shared" si="37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372"/>
        <v>0</v>
      </c>
      <c r="P2563" s="8" t="e">
        <f t="shared" si="373"/>
        <v>#DIV/0!</v>
      </c>
      <c r="Q2563" t="s">
        <v>8333</v>
      </c>
      <c r="R2563" t="s">
        <v>8334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ref="O2564:O2627" si="380">E2564/D2564</f>
        <v>7.4999999999999997E-3</v>
      </c>
      <c r="P2564" s="8">
        <f t="shared" ref="P2564:P2627" si="381">E2564/L2564</f>
        <v>25</v>
      </c>
      <c r="Q2564" t="s">
        <v>8333</v>
      </c>
      <c r="R2564" t="s">
        <v>8334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380"/>
        <v>0</v>
      </c>
      <c r="P2565" s="8" t="e">
        <f t="shared" si="381"/>
        <v>#DIV/0!</v>
      </c>
      <c r="Q2565" t="s">
        <v>8333</v>
      </c>
      <c r="R2565" t="s">
        <v>8334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380"/>
        <v>0</v>
      </c>
      <c r="P2566" s="8" t="e">
        <f t="shared" si="381"/>
        <v>#DIV/0!</v>
      </c>
      <c r="Q2566" t="s">
        <v>8333</v>
      </c>
      <c r="R2566" t="s">
        <v>8334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380"/>
        <v>0.01</v>
      </c>
      <c r="P2567" s="8">
        <f t="shared" si="381"/>
        <v>100</v>
      </c>
      <c r="Q2567" t="s">
        <v>8333</v>
      </c>
      <c r="R2567" t="s">
        <v>8334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380"/>
        <v>0</v>
      </c>
      <c r="P2568" s="8" t="e">
        <f t="shared" si="381"/>
        <v>#DIV/0!</v>
      </c>
      <c r="Q2568" t="s">
        <v>8333</v>
      </c>
      <c r="R2568" t="s">
        <v>8334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380"/>
        <v>2.6666666666666666E-3</v>
      </c>
      <c r="P2569" s="8">
        <f t="shared" si="381"/>
        <v>60</v>
      </c>
      <c r="Q2569" t="s">
        <v>8333</v>
      </c>
      <c r="R2569" t="s">
        <v>8334</v>
      </c>
      <c r="S2569" s="10">
        <f t="shared" ref="S2569:S2573" si="382">(((J2569/60)/60)/24)+DATE(1970,1,1)</f>
        <v>42087.878912037035</v>
      </c>
      <c r="T2569" s="10">
        <f t="shared" ref="T2569:T2573" si="383">(((I2569/60)/60)/24)+DATE(1970,1,1)</f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380"/>
        <v>5.0000000000000001E-3</v>
      </c>
      <c r="P2570" s="8">
        <f t="shared" si="381"/>
        <v>50</v>
      </c>
      <c r="Q2570" t="s">
        <v>8333</v>
      </c>
      <c r="R2570" t="s">
        <v>8334</v>
      </c>
      <c r="S2570" s="10">
        <f t="shared" si="382"/>
        <v>42584.666597222225</v>
      </c>
      <c r="T2570" s="10">
        <f t="shared" si="38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380"/>
        <v>2.2307692307692306E-2</v>
      </c>
      <c r="P2571" s="8">
        <f t="shared" si="381"/>
        <v>72.5</v>
      </c>
      <c r="Q2571" t="s">
        <v>8333</v>
      </c>
      <c r="R2571" t="s">
        <v>8334</v>
      </c>
      <c r="S2571" s="10">
        <f t="shared" si="382"/>
        <v>42234.105462962965</v>
      </c>
      <c r="T2571" s="10">
        <f t="shared" si="38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380"/>
        <v>8.4285714285714294E-3</v>
      </c>
      <c r="P2572" s="8">
        <f t="shared" si="381"/>
        <v>29.5</v>
      </c>
      <c r="Q2572" t="s">
        <v>8333</v>
      </c>
      <c r="R2572" t="s">
        <v>8334</v>
      </c>
      <c r="S2572" s="10">
        <f t="shared" si="382"/>
        <v>42744.903182870374</v>
      </c>
      <c r="T2572" s="10">
        <f t="shared" si="38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380"/>
        <v>2.5000000000000001E-3</v>
      </c>
      <c r="P2573" s="8">
        <f t="shared" si="381"/>
        <v>62.5</v>
      </c>
      <c r="Q2573" t="s">
        <v>8333</v>
      </c>
      <c r="R2573" t="s">
        <v>8334</v>
      </c>
      <c r="S2573" s="10">
        <f t="shared" si="382"/>
        <v>42449.341678240744</v>
      </c>
      <c r="T2573" s="10">
        <f t="shared" si="38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380"/>
        <v>0</v>
      </c>
      <c r="P2574" s="8" t="e">
        <f t="shared" si="381"/>
        <v>#DIV/0!</v>
      </c>
      <c r="Q2574" t="s">
        <v>8333</v>
      </c>
      <c r="R2574" t="s">
        <v>8334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380"/>
        <v>0</v>
      </c>
      <c r="P2575" s="8" t="e">
        <f t="shared" si="381"/>
        <v>#DIV/0!</v>
      </c>
      <c r="Q2575" t="s">
        <v>8333</v>
      </c>
      <c r="R2575" t="s">
        <v>8334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380"/>
        <v>0</v>
      </c>
      <c r="P2576" s="8" t="e">
        <f t="shared" si="381"/>
        <v>#DIV/0!</v>
      </c>
      <c r="Q2576" t="s">
        <v>8333</v>
      </c>
      <c r="R2576" t="s">
        <v>8334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380"/>
        <v>0</v>
      </c>
      <c r="P2577" s="8" t="e">
        <f t="shared" si="381"/>
        <v>#DIV/0!</v>
      </c>
      <c r="Q2577" t="s">
        <v>8333</v>
      </c>
      <c r="R2577" t="s">
        <v>8334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380"/>
        <v>0</v>
      </c>
      <c r="P2578" s="8" t="e">
        <f t="shared" si="381"/>
        <v>#DIV/0!</v>
      </c>
      <c r="Q2578" t="s">
        <v>8333</v>
      </c>
      <c r="R2578" t="s">
        <v>8334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380"/>
        <v>0</v>
      </c>
      <c r="P2579" s="8" t="e">
        <f t="shared" si="381"/>
        <v>#DIV/0!</v>
      </c>
      <c r="Q2579" t="s">
        <v>8333</v>
      </c>
      <c r="R2579" t="s">
        <v>8334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380"/>
        <v>0</v>
      </c>
      <c r="P2580" s="8" t="e">
        <f t="shared" si="381"/>
        <v>#DIV/0!</v>
      </c>
      <c r="Q2580" t="s">
        <v>8333</v>
      </c>
      <c r="R2580" t="s">
        <v>8334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380"/>
        <v>1.3849999999999999E-3</v>
      </c>
      <c r="P2581" s="8">
        <f t="shared" si="381"/>
        <v>23.083333333333332</v>
      </c>
      <c r="Q2581" t="s">
        <v>8333</v>
      </c>
      <c r="R2581" t="s">
        <v>8334</v>
      </c>
      <c r="S2581" s="10">
        <f t="shared" ref="S2581:S2585" si="384">(((J2581/60)/60)/24)+DATE(1970,1,1)</f>
        <v>41837.829895833333</v>
      </c>
      <c r="T2581" s="10">
        <f t="shared" ref="T2581:T2585" si="385">(((I2581/60)/60)/24)+DATE(1970,1,1)</f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380"/>
        <v>6.0000000000000001E-3</v>
      </c>
      <c r="P2582" s="8">
        <f t="shared" si="381"/>
        <v>25.5</v>
      </c>
      <c r="Q2582" t="s">
        <v>8333</v>
      </c>
      <c r="R2582" t="s">
        <v>8334</v>
      </c>
      <c r="S2582" s="10">
        <f t="shared" si="384"/>
        <v>42110.326423611114</v>
      </c>
      <c r="T2582" s="10">
        <f t="shared" si="38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380"/>
        <v>0.106</v>
      </c>
      <c r="P2583" s="8">
        <f t="shared" si="381"/>
        <v>48.18181818181818</v>
      </c>
      <c r="Q2583" t="s">
        <v>8333</v>
      </c>
      <c r="R2583" t="s">
        <v>8334</v>
      </c>
      <c r="S2583" s="10">
        <f t="shared" si="384"/>
        <v>42294.628449074073</v>
      </c>
      <c r="T2583" s="10">
        <f t="shared" si="38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380"/>
        <v>1.1111111111111112E-5</v>
      </c>
      <c r="P2584" s="8">
        <f t="shared" si="381"/>
        <v>1</v>
      </c>
      <c r="Q2584" t="s">
        <v>8333</v>
      </c>
      <c r="R2584" t="s">
        <v>8334</v>
      </c>
      <c r="S2584" s="10">
        <f t="shared" si="384"/>
        <v>42642.988819444443</v>
      </c>
      <c r="T2584" s="10">
        <f t="shared" si="38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380"/>
        <v>5.0000000000000001E-3</v>
      </c>
      <c r="P2585" s="8">
        <f t="shared" si="381"/>
        <v>1</v>
      </c>
      <c r="Q2585" t="s">
        <v>8333</v>
      </c>
      <c r="R2585" t="s">
        <v>8334</v>
      </c>
      <c r="S2585" s="10">
        <f t="shared" si="384"/>
        <v>42019.76944444445</v>
      </c>
      <c r="T2585" s="10">
        <f t="shared" si="385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380"/>
        <v>0</v>
      </c>
      <c r="P2586" s="8" t="e">
        <f t="shared" si="381"/>
        <v>#DIV/0!</v>
      </c>
      <c r="Q2586" t="s">
        <v>8333</v>
      </c>
      <c r="R2586" t="s">
        <v>8334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380"/>
        <v>1.6666666666666668E-3</v>
      </c>
      <c r="P2587" s="8">
        <f t="shared" si="381"/>
        <v>50</v>
      </c>
      <c r="Q2587" t="s">
        <v>8333</v>
      </c>
      <c r="R2587" t="s">
        <v>8334</v>
      </c>
      <c r="S2587" s="10">
        <f t="shared" ref="S2587:S2591" si="386">(((J2587/60)/60)/24)+DATE(1970,1,1)</f>
        <v>41795.963333333333</v>
      </c>
      <c r="T2587" s="10">
        <f t="shared" ref="T2587:T2591" si="387">(((I2587/60)/60)/24)+DATE(1970,1,1)</f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380"/>
        <v>1.6666666666666668E-3</v>
      </c>
      <c r="P2588" s="8">
        <f t="shared" si="381"/>
        <v>5</v>
      </c>
      <c r="Q2588" t="s">
        <v>8333</v>
      </c>
      <c r="R2588" t="s">
        <v>8334</v>
      </c>
      <c r="S2588" s="10">
        <f t="shared" si="386"/>
        <v>42333.330277777779</v>
      </c>
      <c r="T2588" s="10">
        <f t="shared" si="387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380"/>
        <v>2.4340000000000001E-2</v>
      </c>
      <c r="P2589" s="8">
        <f t="shared" si="381"/>
        <v>202.83333333333334</v>
      </c>
      <c r="Q2589" t="s">
        <v>8333</v>
      </c>
      <c r="R2589" t="s">
        <v>8334</v>
      </c>
      <c r="S2589" s="10">
        <f t="shared" si="386"/>
        <v>42338.675381944442</v>
      </c>
      <c r="T2589" s="10">
        <f t="shared" si="387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380"/>
        <v>3.8833333333333331E-2</v>
      </c>
      <c r="P2590" s="8">
        <f t="shared" si="381"/>
        <v>29.125</v>
      </c>
      <c r="Q2590" t="s">
        <v>8333</v>
      </c>
      <c r="R2590" t="s">
        <v>8334</v>
      </c>
      <c r="S2590" s="10">
        <f t="shared" si="386"/>
        <v>42042.676226851851</v>
      </c>
      <c r="T2590" s="10">
        <f t="shared" si="387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380"/>
        <v>1E-4</v>
      </c>
      <c r="P2591" s="8">
        <f t="shared" si="381"/>
        <v>5</v>
      </c>
      <c r="Q2591" t="s">
        <v>8333</v>
      </c>
      <c r="R2591" t="s">
        <v>8334</v>
      </c>
      <c r="S2591" s="10">
        <f t="shared" si="386"/>
        <v>42422.536192129628</v>
      </c>
      <c r="T2591" s="10">
        <f t="shared" si="387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380"/>
        <v>0</v>
      </c>
      <c r="P2592" s="8" t="e">
        <f t="shared" si="381"/>
        <v>#DIV/0!</v>
      </c>
      <c r="Q2592" t="s">
        <v>8333</v>
      </c>
      <c r="R2592" t="s">
        <v>8334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380"/>
        <v>1.7333333333333333E-2</v>
      </c>
      <c r="P2593" s="8">
        <f t="shared" si="381"/>
        <v>13</v>
      </c>
      <c r="Q2593" t="s">
        <v>8333</v>
      </c>
      <c r="R2593" t="s">
        <v>8334</v>
      </c>
      <c r="S2593" s="10">
        <f t="shared" ref="S2593:S2594" si="388">(((J2593/60)/60)/24)+DATE(1970,1,1)</f>
        <v>42382.906527777777</v>
      </c>
      <c r="T2593" s="10">
        <f t="shared" ref="T2593:T2594" si="389">(((I2593/60)/60)/24)+DATE(1970,1,1)</f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380"/>
        <v>1.6666666666666668E-3</v>
      </c>
      <c r="P2594" s="8">
        <f t="shared" si="381"/>
        <v>50</v>
      </c>
      <c r="Q2594" t="s">
        <v>8333</v>
      </c>
      <c r="R2594" t="s">
        <v>8334</v>
      </c>
      <c r="S2594" s="10">
        <f t="shared" si="388"/>
        <v>41887.801168981481</v>
      </c>
      <c r="T2594" s="10">
        <f t="shared" si="389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380"/>
        <v>0</v>
      </c>
      <c r="P2595" s="8" t="e">
        <f t="shared" si="381"/>
        <v>#DIV/0!</v>
      </c>
      <c r="Q2595" t="s">
        <v>8333</v>
      </c>
      <c r="R2595" t="s">
        <v>8334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380"/>
        <v>1.2500000000000001E-5</v>
      </c>
      <c r="P2596" s="8">
        <f t="shared" si="381"/>
        <v>1</v>
      </c>
      <c r="Q2596" t="s">
        <v>8333</v>
      </c>
      <c r="R2596" t="s">
        <v>8334</v>
      </c>
      <c r="S2596" s="10">
        <f t="shared" ref="S2596:S2643" si="390">(((J2596/60)/60)/24)+DATE(1970,1,1)</f>
        <v>41828.967916666668</v>
      </c>
      <c r="T2596" s="10">
        <f t="shared" ref="T2596:T2643" si="391">(((I2596/60)/60)/24)+DATE(1970,1,1)</f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380"/>
        <v>0.12166666666666667</v>
      </c>
      <c r="P2597" s="8">
        <f t="shared" si="381"/>
        <v>96.05263157894737</v>
      </c>
      <c r="Q2597" t="s">
        <v>8333</v>
      </c>
      <c r="R2597" t="s">
        <v>8334</v>
      </c>
      <c r="S2597" s="10">
        <f t="shared" si="390"/>
        <v>42760.244212962964</v>
      </c>
      <c r="T2597" s="10">
        <f t="shared" si="391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380"/>
        <v>0.23588571428571428</v>
      </c>
      <c r="P2598" s="8">
        <f t="shared" si="381"/>
        <v>305.77777777777777</v>
      </c>
      <c r="Q2598" t="s">
        <v>8333</v>
      </c>
      <c r="R2598" t="s">
        <v>8334</v>
      </c>
      <c r="S2598" s="10">
        <f t="shared" si="390"/>
        <v>41828.664456018516</v>
      </c>
      <c r="T2598" s="10">
        <f t="shared" si="391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380"/>
        <v>5.6666666666666664E-2</v>
      </c>
      <c r="P2599" s="8">
        <f t="shared" si="381"/>
        <v>12.142857142857142</v>
      </c>
      <c r="Q2599" t="s">
        <v>8333</v>
      </c>
      <c r="R2599" t="s">
        <v>8334</v>
      </c>
      <c r="S2599" s="10">
        <f t="shared" si="390"/>
        <v>42510.341631944444</v>
      </c>
      <c r="T2599" s="10">
        <f t="shared" si="391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380"/>
        <v>0.39</v>
      </c>
      <c r="P2600" s="8">
        <f t="shared" si="381"/>
        <v>83.571428571428569</v>
      </c>
      <c r="Q2600" t="s">
        <v>8333</v>
      </c>
      <c r="R2600" t="s">
        <v>8334</v>
      </c>
      <c r="S2600" s="10">
        <f t="shared" si="390"/>
        <v>42240.840289351851</v>
      </c>
      <c r="T2600" s="10">
        <f t="shared" si="391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380"/>
        <v>9.9546510341776348E-3</v>
      </c>
      <c r="P2601" s="8">
        <f t="shared" si="381"/>
        <v>18</v>
      </c>
      <c r="Q2601" t="s">
        <v>8333</v>
      </c>
      <c r="R2601" t="s">
        <v>8334</v>
      </c>
      <c r="S2601" s="10">
        <f t="shared" si="390"/>
        <v>41809.754016203704</v>
      </c>
      <c r="T2601" s="10">
        <f t="shared" si="391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380"/>
        <v>6.9320000000000007E-2</v>
      </c>
      <c r="P2602" s="8">
        <f t="shared" si="381"/>
        <v>115.53333333333333</v>
      </c>
      <c r="Q2602" t="s">
        <v>8333</v>
      </c>
      <c r="R2602" t="s">
        <v>8334</v>
      </c>
      <c r="S2602" s="10">
        <f t="shared" si="390"/>
        <v>42394.900462962964</v>
      </c>
      <c r="T2602" s="10">
        <f t="shared" si="391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380"/>
        <v>6.6139999999999999</v>
      </c>
      <c r="P2603" s="8">
        <f t="shared" si="381"/>
        <v>21.900662251655628</v>
      </c>
      <c r="Q2603" t="s">
        <v>8316</v>
      </c>
      <c r="R2603" t="s">
        <v>8352</v>
      </c>
      <c r="S2603" s="10">
        <f t="shared" si="390"/>
        <v>41150.902187499996</v>
      </c>
      <c r="T2603" s="10">
        <f t="shared" si="391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380"/>
        <v>3.2609166666666667</v>
      </c>
      <c r="P2604" s="8">
        <f t="shared" si="381"/>
        <v>80.022494887525568</v>
      </c>
      <c r="Q2604" t="s">
        <v>8316</v>
      </c>
      <c r="R2604" t="s">
        <v>8352</v>
      </c>
      <c r="S2604" s="10">
        <f t="shared" si="390"/>
        <v>41915.747314814813</v>
      </c>
      <c r="T2604" s="10">
        <f t="shared" si="391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380"/>
        <v>1.0148571428571429</v>
      </c>
      <c r="P2605" s="8">
        <f t="shared" si="381"/>
        <v>35.520000000000003</v>
      </c>
      <c r="Q2605" t="s">
        <v>8316</v>
      </c>
      <c r="R2605" t="s">
        <v>8352</v>
      </c>
      <c r="S2605" s="10">
        <f t="shared" si="390"/>
        <v>41617.912662037037</v>
      </c>
      <c r="T2605" s="10">
        <f t="shared" si="391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380"/>
        <v>1.0421799999999999</v>
      </c>
      <c r="P2606" s="8">
        <f t="shared" si="381"/>
        <v>64.933333333333323</v>
      </c>
      <c r="Q2606" t="s">
        <v>8316</v>
      </c>
      <c r="R2606" t="s">
        <v>8352</v>
      </c>
      <c r="S2606" s="10">
        <f t="shared" si="390"/>
        <v>40998.051192129627</v>
      </c>
      <c r="T2606" s="10">
        <f t="shared" si="391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380"/>
        <v>1.0742157000000001</v>
      </c>
      <c r="P2607" s="8">
        <f t="shared" si="381"/>
        <v>60.965703745743475</v>
      </c>
      <c r="Q2607" t="s">
        <v>8316</v>
      </c>
      <c r="R2607" t="s">
        <v>8352</v>
      </c>
      <c r="S2607" s="10">
        <f t="shared" si="390"/>
        <v>42508.541550925926</v>
      </c>
      <c r="T2607" s="10">
        <f t="shared" si="391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380"/>
        <v>1.1005454545454545</v>
      </c>
      <c r="P2608" s="8">
        <f t="shared" si="381"/>
        <v>31.444155844155844</v>
      </c>
      <c r="Q2608" t="s">
        <v>8316</v>
      </c>
      <c r="R2608" t="s">
        <v>8352</v>
      </c>
      <c r="S2608" s="10">
        <f t="shared" si="390"/>
        <v>41726.712754629632</v>
      </c>
      <c r="T2608" s="10">
        <f t="shared" si="391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380"/>
        <v>4.077</v>
      </c>
      <c r="P2609" s="8">
        <f t="shared" si="381"/>
        <v>81.949748743718587</v>
      </c>
      <c r="Q2609" t="s">
        <v>8316</v>
      </c>
      <c r="R2609" t="s">
        <v>8352</v>
      </c>
      <c r="S2609" s="10">
        <f t="shared" si="390"/>
        <v>42184.874675925923</v>
      </c>
      <c r="T2609" s="10">
        <f t="shared" si="391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380"/>
        <v>2.2392500000000002</v>
      </c>
      <c r="P2610" s="8">
        <f t="shared" si="381"/>
        <v>58.92763157894737</v>
      </c>
      <c r="Q2610" t="s">
        <v>8316</v>
      </c>
      <c r="R2610" t="s">
        <v>8352</v>
      </c>
      <c r="S2610" s="10">
        <f t="shared" si="390"/>
        <v>42767.801712962959</v>
      </c>
      <c r="T2610" s="10">
        <f t="shared" si="391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380"/>
        <v>3.038011142857143</v>
      </c>
      <c r="P2611" s="8">
        <f t="shared" si="381"/>
        <v>157.29347633136095</v>
      </c>
      <c r="Q2611" t="s">
        <v>8316</v>
      </c>
      <c r="R2611" t="s">
        <v>8352</v>
      </c>
      <c r="S2611" s="10">
        <f t="shared" si="390"/>
        <v>41075.237858796296</v>
      </c>
      <c r="T2611" s="10">
        <f t="shared" si="391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380"/>
        <v>1.4132510432681749</v>
      </c>
      <c r="P2612" s="8">
        <f t="shared" si="381"/>
        <v>55.758509532062391</v>
      </c>
      <c r="Q2612" t="s">
        <v>8316</v>
      </c>
      <c r="R2612" t="s">
        <v>8352</v>
      </c>
      <c r="S2612" s="10">
        <f t="shared" si="390"/>
        <v>42564.881076388891</v>
      </c>
      <c r="T2612" s="10">
        <f t="shared" si="391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380"/>
        <v>27.906363636363636</v>
      </c>
      <c r="P2613" s="8">
        <f t="shared" si="381"/>
        <v>83.802893802893806</v>
      </c>
      <c r="Q2613" t="s">
        <v>8316</v>
      </c>
      <c r="R2613" t="s">
        <v>8352</v>
      </c>
      <c r="S2613" s="10">
        <f t="shared" si="390"/>
        <v>42704.335810185185</v>
      </c>
      <c r="T2613" s="10">
        <f t="shared" si="391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380"/>
        <v>1.7176130000000001</v>
      </c>
      <c r="P2614" s="8">
        <f t="shared" si="381"/>
        <v>58.422210884353746</v>
      </c>
      <c r="Q2614" t="s">
        <v>8316</v>
      </c>
      <c r="R2614" t="s">
        <v>8352</v>
      </c>
      <c r="S2614" s="10">
        <f t="shared" si="390"/>
        <v>41982.143171296295</v>
      </c>
      <c r="T2614" s="10">
        <f t="shared" si="391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380"/>
        <v>1.0101333333333333</v>
      </c>
      <c r="P2615" s="8">
        <f t="shared" si="381"/>
        <v>270.57142857142856</v>
      </c>
      <c r="Q2615" t="s">
        <v>8316</v>
      </c>
      <c r="R2615" t="s">
        <v>8352</v>
      </c>
      <c r="S2615" s="10">
        <f t="shared" si="390"/>
        <v>41143.81821759259</v>
      </c>
      <c r="T2615" s="10">
        <f t="shared" si="391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380"/>
        <v>1.02</v>
      </c>
      <c r="P2616" s="8">
        <f t="shared" si="381"/>
        <v>107.1</v>
      </c>
      <c r="Q2616" t="s">
        <v>8316</v>
      </c>
      <c r="R2616" t="s">
        <v>8352</v>
      </c>
      <c r="S2616" s="10">
        <f t="shared" si="390"/>
        <v>41730.708472222221</v>
      </c>
      <c r="T2616" s="10">
        <f t="shared" si="391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380"/>
        <v>1.6976511744127936</v>
      </c>
      <c r="P2617" s="8">
        <f t="shared" si="381"/>
        <v>47.180555555555557</v>
      </c>
      <c r="Q2617" t="s">
        <v>8316</v>
      </c>
      <c r="R2617" t="s">
        <v>8352</v>
      </c>
      <c r="S2617" s="10">
        <f t="shared" si="390"/>
        <v>42453.49726851852</v>
      </c>
      <c r="T2617" s="10">
        <f t="shared" si="391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380"/>
        <v>1.14534</v>
      </c>
      <c r="P2618" s="8">
        <f t="shared" si="381"/>
        <v>120.30882352941177</v>
      </c>
      <c r="Q2618" t="s">
        <v>8316</v>
      </c>
      <c r="R2618" t="s">
        <v>8352</v>
      </c>
      <c r="S2618" s="10">
        <f t="shared" si="390"/>
        <v>42211.99454861111</v>
      </c>
      <c r="T2618" s="10">
        <f t="shared" si="391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380"/>
        <v>8.7759999999999998</v>
      </c>
      <c r="P2619" s="8">
        <f t="shared" si="381"/>
        <v>27.59748427672956</v>
      </c>
      <c r="Q2619" t="s">
        <v>8316</v>
      </c>
      <c r="R2619" t="s">
        <v>8352</v>
      </c>
      <c r="S2619" s="10">
        <f t="shared" si="390"/>
        <v>41902.874432870369</v>
      </c>
      <c r="T2619" s="10">
        <f t="shared" si="391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380"/>
        <v>1.0538666666666667</v>
      </c>
      <c r="P2620" s="8">
        <f t="shared" si="381"/>
        <v>205.2987012987013</v>
      </c>
      <c r="Q2620" t="s">
        <v>8316</v>
      </c>
      <c r="R2620" t="s">
        <v>8352</v>
      </c>
      <c r="S2620" s="10">
        <f t="shared" si="390"/>
        <v>42279.792372685188</v>
      </c>
      <c r="T2620" s="10">
        <f t="shared" si="391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380"/>
        <v>1.8839999999999999</v>
      </c>
      <c r="P2621" s="8">
        <f t="shared" si="381"/>
        <v>35.547169811320757</v>
      </c>
      <c r="Q2621" t="s">
        <v>8316</v>
      </c>
      <c r="R2621" t="s">
        <v>8352</v>
      </c>
      <c r="S2621" s="10">
        <f t="shared" si="390"/>
        <v>42273.884305555555</v>
      </c>
      <c r="T2621" s="10">
        <f t="shared" si="391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380"/>
        <v>1.436523076923077</v>
      </c>
      <c r="P2622" s="8">
        <f t="shared" si="381"/>
        <v>74.639488409272587</v>
      </c>
      <c r="Q2622" t="s">
        <v>8316</v>
      </c>
      <c r="R2622" t="s">
        <v>8352</v>
      </c>
      <c r="S2622" s="10">
        <f t="shared" si="390"/>
        <v>42251.16715277778</v>
      </c>
      <c r="T2622" s="10">
        <f t="shared" si="391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380"/>
        <v>1.4588000000000001</v>
      </c>
      <c r="P2623" s="8">
        <f t="shared" si="381"/>
        <v>47.058064516129029</v>
      </c>
      <c r="Q2623" t="s">
        <v>8316</v>
      </c>
      <c r="R2623" t="s">
        <v>8352</v>
      </c>
      <c r="S2623" s="10">
        <f t="shared" si="390"/>
        <v>42115.74754629629</v>
      </c>
      <c r="T2623" s="10">
        <f t="shared" si="391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380"/>
        <v>1.3118399999999999</v>
      </c>
      <c r="P2624" s="8">
        <f t="shared" si="381"/>
        <v>26.591351351351353</v>
      </c>
      <c r="Q2624" t="s">
        <v>8316</v>
      </c>
      <c r="R2624" t="s">
        <v>8352</v>
      </c>
      <c r="S2624" s="10">
        <f t="shared" si="390"/>
        <v>42689.74324074074</v>
      </c>
      <c r="T2624" s="10">
        <f t="shared" si="391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380"/>
        <v>1.1399999999999999</v>
      </c>
      <c r="P2625" s="8">
        <f t="shared" si="381"/>
        <v>36.774193548387096</v>
      </c>
      <c r="Q2625" t="s">
        <v>8316</v>
      </c>
      <c r="R2625" t="s">
        <v>8352</v>
      </c>
      <c r="S2625" s="10">
        <f t="shared" si="390"/>
        <v>42692.256550925929</v>
      </c>
      <c r="T2625" s="10">
        <f t="shared" si="391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380"/>
        <v>13.794206249999998</v>
      </c>
      <c r="P2626" s="8">
        <f t="shared" si="381"/>
        <v>31.820544982698959</v>
      </c>
      <c r="Q2626" t="s">
        <v>8316</v>
      </c>
      <c r="R2626" t="s">
        <v>8352</v>
      </c>
      <c r="S2626" s="10">
        <f t="shared" si="390"/>
        <v>41144.42155092593</v>
      </c>
      <c r="T2626" s="10">
        <f t="shared" si="391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380"/>
        <v>9.56</v>
      </c>
      <c r="P2627" s="8">
        <f t="shared" si="381"/>
        <v>27.576923076923077</v>
      </c>
      <c r="Q2627" t="s">
        <v>8316</v>
      </c>
      <c r="R2627" t="s">
        <v>8352</v>
      </c>
      <c r="S2627" s="10">
        <f t="shared" si="390"/>
        <v>42658.810277777782</v>
      </c>
      <c r="T2627" s="10">
        <f t="shared" si="391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ref="O2628:O2691" si="392">E2628/D2628</f>
        <v>1.1200000000000001</v>
      </c>
      <c r="P2628" s="8">
        <f t="shared" ref="P2628:P2691" si="393">E2628/L2628</f>
        <v>56</v>
      </c>
      <c r="Q2628" t="s">
        <v>8316</v>
      </c>
      <c r="R2628" t="s">
        <v>8352</v>
      </c>
      <c r="S2628" s="10">
        <f t="shared" si="390"/>
        <v>42128.628113425926</v>
      </c>
      <c r="T2628" s="10">
        <f t="shared" si="39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392"/>
        <v>6.4666666666666668</v>
      </c>
      <c r="P2629" s="8">
        <f t="shared" si="393"/>
        <v>21.555555555555557</v>
      </c>
      <c r="Q2629" t="s">
        <v>8316</v>
      </c>
      <c r="R2629" t="s">
        <v>8352</v>
      </c>
      <c r="S2629" s="10">
        <f t="shared" si="390"/>
        <v>42304.829409722224</v>
      </c>
      <c r="T2629" s="10">
        <f t="shared" si="39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392"/>
        <v>1.1036948748510131</v>
      </c>
      <c r="P2630" s="8">
        <f t="shared" si="393"/>
        <v>44.095238095238095</v>
      </c>
      <c r="Q2630" t="s">
        <v>8316</v>
      </c>
      <c r="R2630" t="s">
        <v>8352</v>
      </c>
      <c r="S2630" s="10">
        <f t="shared" si="390"/>
        <v>41953.966053240743</v>
      </c>
      <c r="T2630" s="10">
        <f t="shared" si="39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392"/>
        <v>1.2774000000000001</v>
      </c>
      <c r="P2631" s="8">
        <f t="shared" si="393"/>
        <v>63.87</v>
      </c>
      <c r="Q2631" t="s">
        <v>8316</v>
      </c>
      <c r="R2631" t="s">
        <v>8352</v>
      </c>
      <c r="S2631" s="10">
        <f t="shared" si="390"/>
        <v>42108.538449074069</v>
      </c>
      <c r="T2631" s="10">
        <f t="shared" si="39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392"/>
        <v>1.579</v>
      </c>
      <c r="P2632" s="8">
        <f t="shared" si="393"/>
        <v>38.987654320987652</v>
      </c>
      <c r="Q2632" t="s">
        <v>8316</v>
      </c>
      <c r="R2632" t="s">
        <v>8352</v>
      </c>
      <c r="S2632" s="10">
        <f t="shared" si="390"/>
        <v>42524.105462962965</v>
      </c>
      <c r="T2632" s="10">
        <f t="shared" si="39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392"/>
        <v>1.1466525000000001</v>
      </c>
      <c r="P2633" s="8">
        <f t="shared" si="393"/>
        <v>80.185489510489504</v>
      </c>
      <c r="Q2633" t="s">
        <v>8316</v>
      </c>
      <c r="R2633" t="s">
        <v>8352</v>
      </c>
      <c r="S2633" s="10">
        <f t="shared" si="390"/>
        <v>42218.169293981482</v>
      </c>
      <c r="T2633" s="10">
        <f t="shared" si="39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392"/>
        <v>1.3700934579439252</v>
      </c>
      <c r="P2634" s="8">
        <f t="shared" si="393"/>
        <v>34.904761904761905</v>
      </c>
      <c r="Q2634" t="s">
        <v>8316</v>
      </c>
      <c r="R2634" t="s">
        <v>8352</v>
      </c>
      <c r="S2634" s="10">
        <f t="shared" si="390"/>
        <v>42494.061793981484</v>
      </c>
      <c r="T2634" s="10">
        <f t="shared" si="39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392"/>
        <v>3.5461999999999998</v>
      </c>
      <c r="P2635" s="8">
        <f t="shared" si="393"/>
        <v>89.100502512562812</v>
      </c>
      <c r="Q2635" t="s">
        <v>8316</v>
      </c>
      <c r="R2635" t="s">
        <v>8352</v>
      </c>
      <c r="S2635" s="10">
        <f t="shared" si="390"/>
        <v>41667.823287037041</v>
      </c>
      <c r="T2635" s="10">
        <f t="shared" si="39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392"/>
        <v>1.0602150537634409</v>
      </c>
      <c r="P2636" s="8">
        <f t="shared" si="393"/>
        <v>39.44</v>
      </c>
      <c r="Q2636" t="s">
        <v>8316</v>
      </c>
      <c r="R2636" t="s">
        <v>8352</v>
      </c>
      <c r="S2636" s="10">
        <f t="shared" si="390"/>
        <v>42612.656493055561</v>
      </c>
      <c r="T2636" s="10">
        <f t="shared" si="39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392"/>
        <v>1</v>
      </c>
      <c r="P2637" s="8">
        <f t="shared" si="393"/>
        <v>136.9047619047619</v>
      </c>
      <c r="Q2637" t="s">
        <v>8316</v>
      </c>
      <c r="R2637" t="s">
        <v>8352</v>
      </c>
      <c r="S2637" s="10">
        <f t="shared" si="390"/>
        <v>42037.950937500005</v>
      </c>
      <c r="T2637" s="10">
        <f t="shared" si="39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392"/>
        <v>1.873</v>
      </c>
      <c r="P2638" s="8">
        <f t="shared" si="393"/>
        <v>37.46</v>
      </c>
      <c r="Q2638" t="s">
        <v>8316</v>
      </c>
      <c r="R2638" t="s">
        <v>8352</v>
      </c>
      <c r="S2638" s="10">
        <f t="shared" si="390"/>
        <v>42636.614745370374</v>
      </c>
      <c r="T2638" s="10">
        <f t="shared" si="39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392"/>
        <v>1.6619999999999999</v>
      </c>
      <c r="P2639" s="8">
        <f t="shared" si="393"/>
        <v>31.96153846153846</v>
      </c>
      <c r="Q2639" t="s">
        <v>8316</v>
      </c>
      <c r="R2639" t="s">
        <v>8352</v>
      </c>
      <c r="S2639" s="10">
        <f t="shared" si="390"/>
        <v>42639.549479166672</v>
      </c>
      <c r="T2639" s="10">
        <f t="shared" si="39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392"/>
        <v>1.0172910662824208</v>
      </c>
      <c r="P2640" s="8">
        <f t="shared" si="393"/>
        <v>25.214285714285715</v>
      </c>
      <c r="Q2640" t="s">
        <v>8316</v>
      </c>
      <c r="R2640" t="s">
        <v>8352</v>
      </c>
      <c r="S2640" s="10">
        <f t="shared" si="390"/>
        <v>41989.913136574076</v>
      </c>
      <c r="T2640" s="10">
        <f t="shared" si="39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392"/>
        <v>1.64</v>
      </c>
      <c r="P2641" s="8">
        <f t="shared" si="393"/>
        <v>10.040816326530612</v>
      </c>
      <c r="Q2641" t="s">
        <v>8316</v>
      </c>
      <c r="R2641" t="s">
        <v>8352</v>
      </c>
      <c r="S2641" s="10">
        <f t="shared" si="390"/>
        <v>42024.86513888889</v>
      </c>
      <c r="T2641" s="10">
        <f t="shared" si="39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392"/>
        <v>1.0566666666666666</v>
      </c>
      <c r="P2642" s="8">
        <f t="shared" si="393"/>
        <v>45.94202898550725</v>
      </c>
      <c r="Q2642" t="s">
        <v>8316</v>
      </c>
      <c r="R2642" t="s">
        <v>8352</v>
      </c>
      <c r="S2642" s="10">
        <f t="shared" si="390"/>
        <v>42103.160578703704</v>
      </c>
      <c r="T2642" s="10">
        <f t="shared" si="39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392"/>
        <v>0.01</v>
      </c>
      <c r="P2643" s="8">
        <f t="shared" si="393"/>
        <v>15</v>
      </c>
      <c r="Q2643" t="s">
        <v>8316</v>
      </c>
      <c r="R2643" t="s">
        <v>8352</v>
      </c>
      <c r="S2643" s="10">
        <f t="shared" si="390"/>
        <v>41880.827118055553</v>
      </c>
      <c r="T2643" s="10">
        <f t="shared" si="391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392"/>
        <v>0</v>
      </c>
      <c r="P2644" s="8" t="e">
        <f t="shared" si="393"/>
        <v>#DIV/0!</v>
      </c>
      <c r="Q2644" t="s">
        <v>8316</v>
      </c>
      <c r="R2644" t="s">
        <v>8352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392"/>
        <v>0.33559730999999998</v>
      </c>
      <c r="P2645" s="8">
        <f t="shared" si="393"/>
        <v>223.58248500999335</v>
      </c>
      <c r="Q2645" t="s">
        <v>8316</v>
      </c>
      <c r="R2645" t="s">
        <v>8352</v>
      </c>
      <c r="S2645" s="10">
        <f t="shared" ref="S2645:S2687" si="394">(((J2645/60)/60)/24)+DATE(1970,1,1)</f>
        <v>42689.582349537035</v>
      </c>
      <c r="T2645" s="10">
        <f t="shared" ref="T2645:T2687" si="395">(((I2645/60)/60)/24)+DATE(1970,1,1)</f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392"/>
        <v>2.053E-2</v>
      </c>
      <c r="P2646" s="8">
        <f t="shared" si="393"/>
        <v>39.480769230769234</v>
      </c>
      <c r="Q2646" t="s">
        <v>8316</v>
      </c>
      <c r="R2646" t="s">
        <v>8352</v>
      </c>
      <c r="S2646" s="10">
        <f t="shared" si="394"/>
        <v>42774.792071759264</v>
      </c>
      <c r="T2646" s="10">
        <f t="shared" si="395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392"/>
        <v>0.105</v>
      </c>
      <c r="P2647" s="8">
        <f t="shared" si="393"/>
        <v>91.304347826086953</v>
      </c>
      <c r="Q2647" t="s">
        <v>8316</v>
      </c>
      <c r="R2647" t="s">
        <v>8352</v>
      </c>
      <c r="S2647" s="10">
        <f t="shared" si="394"/>
        <v>41921.842627314814</v>
      </c>
      <c r="T2647" s="10">
        <f t="shared" si="395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392"/>
        <v>8.4172839999999999E-2</v>
      </c>
      <c r="P2648" s="8">
        <f t="shared" si="393"/>
        <v>78.666205607476627</v>
      </c>
      <c r="Q2648" t="s">
        <v>8316</v>
      </c>
      <c r="R2648" t="s">
        <v>8352</v>
      </c>
      <c r="S2648" s="10">
        <f t="shared" si="394"/>
        <v>42226.313298611116</v>
      </c>
      <c r="T2648" s="10">
        <f t="shared" si="395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392"/>
        <v>1.44E-2</v>
      </c>
      <c r="P2649" s="8">
        <f t="shared" si="393"/>
        <v>12</v>
      </c>
      <c r="Q2649" t="s">
        <v>8316</v>
      </c>
      <c r="R2649" t="s">
        <v>8352</v>
      </c>
      <c r="S2649" s="10">
        <f t="shared" si="394"/>
        <v>42200.261793981481</v>
      </c>
      <c r="T2649" s="10">
        <f t="shared" si="395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392"/>
        <v>8.8333333333333337E-3</v>
      </c>
      <c r="P2650" s="8">
        <f t="shared" si="393"/>
        <v>17.666666666666668</v>
      </c>
      <c r="Q2650" t="s">
        <v>8316</v>
      </c>
      <c r="R2650" t="s">
        <v>8352</v>
      </c>
      <c r="S2650" s="10">
        <f t="shared" si="394"/>
        <v>42408.714814814812</v>
      </c>
      <c r="T2650" s="10">
        <f t="shared" si="395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392"/>
        <v>9.9200000000000004E-4</v>
      </c>
      <c r="P2651" s="8">
        <f t="shared" si="393"/>
        <v>41.333333333333336</v>
      </c>
      <c r="Q2651" t="s">
        <v>8316</v>
      </c>
      <c r="R2651" t="s">
        <v>8352</v>
      </c>
      <c r="S2651" s="10">
        <f t="shared" si="394"/>
        <v>42341.99700231482</v>
      </c>
      <c r="T2651" s="10">
        <f t="shared" si="395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392"/>
        <v>5.966666666666667E-3</v>
      </c>
      <c r="P2652" s="8">
        <f t="shared" si="393"/>
        <v>71.599999999999994</v>
      </c>
      <c r="Q2652" t="s">
        <v>8316</v>
      </c>
      <c r="R2652" t="s">
        <v>8352</v>
      </c>
      <c r="S2652" s="10">
        <f t="shared" si="394"/>
        <v>42695.624340277776</v>
      </c>
      <c r="T2652" s="10">
        <f t="shared" si="395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392"/>
        <v>1.8689285714285714E-2</v>
      </c>
      <c r="P2653" s="8">
        <f t="shared" si="393"/>
        <v>307.8235294117647</v>
      </c>
      <c r="Q2653" t="s">
        <v>8316</v>
      </c>
      <c r="R2653" t="s">
        <v>8352</v>
      </c>
      <c r="S2653" s="10">
        <f t="shared" si="394"/>
        <v>42327.805659722217</v>
      </c>
      <c r="T2653" s="10">
        <f t="shared" si="395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392"/>
        <v>8.8500000000000002E-3</v>
      </c>
      <c r="P2654" s="8">
        <f t="shared" si="393"/>
        <v>80.454545454545453</v>
      </c>
      <c r="Q2654" t="s">
        <v>8316</v>
      </c>
      <c r="R2654" t="s">
        <v>8352</v>
      </c>
      <c r="S2654" s="10">
        <f t="shared" si="394"/>
        <v>41953.158854166672</v>
      </c>
      <c r="T2654" s="10">
        <f t="shared" si="395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392"/>
        <v>0.1152156862745098</v>
      </c>
      <c r="P2655" s="8">
        <f t="shared" si="393"/>
        <v>83.942857142857136</v>
      </c>
      <c r="Q2655" t="s">
        <v>8316</v>
      </c>
      <c r="R2655" t="s">
        <v>8352</v>
      </c>
      <c r="S2655" s="10">
        <f t="shared" si="394"/>
        <v>41771.651932870373</v>
      </c>
      <c r="T2655" s="10">
        <f t="shared" si="395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392"/>
        <v>5.1000000000000004E-4</v>
      </c>
      <c r="P2656" s="8">
        <f t="shared" si="393"/>
        <v>8.5</v>
      </c>
      <c r="Q2656" t="s">
        <v>8316</v>
      </c>
      <c r="R2656" t="s">
        <v>8352</v>
      </c>
      <c r="S2656" s="10">
        <f t="shared" si="394"/>
        <v>42055.600995370376</v>
      </c>
      <c r="T2656" s="10">
        <f t="shared" si="395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392"/>
        <v>0.21033333333333334</v>
      </c>
      <c r="P2657" s="8">
        <f t="shared" si="393"/>
        <v>73.372093023255815</v>
      </c>
      <c r="Q2657" t="s">
        <v>8316</v>
      </c>
      <c r="R2657" t="s">
        <v>8352</v>
      </c>
      <c r="S2657" s="10">
        <f t="shared" si="394"/>
        <v>42381.866284722222</v>
      </c>
      <c r="T2657" s="10">
        <f t="shared" si="395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392"/>
        <v>0.11436666666666667</v>
      </c>
      <c r="P2658" s="8">
        <f t="shared" si="393"/>
        <v>112.86184210526316</v>
      </c>
      <c r="Q2658" t="s">
        <v>8316</v>
      </c>
      <c r="R2658" t="s">
        <v>8352</v>
      </c>
      <c r="S2658" s="10">
        <f t="shared" si="394"/>
        <v>42767.688518518517</v>
      </c>
      <c r="T2658" s="10">
        <f t="shared" si="395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392"/>
        <v>0.18737933333333334</v>
      </c>
      <c r="P2659" s="8">
        <f t="shared" si="393"/>
        <v>95.277627118644077</v>
      </c>
      <c r="Q2659" t="s">
        <v>8316</v>
      </c>
      <c r="R2659" t="s">
        <v>8352</v>
      </c>
      <c r="S2659" s="10">
        <f t="shared" si="394"/>
        <v>42551.928854166668</v>
      </c>
      <c r="T2659" s="10">
        <f t="shared" si="395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392"/>
        <v>9.2857142857142856E-4</v>
      </c>
      <c r="P2660" s="8">
        <f t="shared" si="393"/>
        <v>22.75</v>
      </c>
      <c r="Q2660" t="s">
        <v>8316</v>
      </c>
      <c r="R2660" t="s">
        <v>8352</v>
      </c>
      <c r="S2660" s="10">
        <f t="shared" si="394"/>
        <v>42551.884189814817</v>
      </c>
      <c r="T2660" s="10">
        <f t="shared" si="395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392"/>
        <v>2.720408163265306E-2</v>
      </c>
      <c r="P2661" s="8">
        <f t="shared" si="393"/>
        <v>133.30000000000001</v>
      </c>
      <c r="Q2661" t="s">
        <v>8316</v>
      </c>
      <c r="R2661" t="s">
        <v>8352</v>
      </c>
      <c r="S2661" s="10">
        <f t="shared" si="394"/>
        <v>42082.069560185191</v>
      </c>
      <c r="T2661" s="10">
        <f t="shared" si="395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392"/>
        <v>9.5E-4</v>
      </c>
      <c r="P2662" s="8">
        <f t="shared" si="393"/>
        <v>3.8</v>
      </c>
      <c r="Q2662" t="s">
        <v>8316</v>
      </c>
      <c r="R2662" t="s">
        <v>8352</v>
      </c>
      <c r="S2662" s="10">
        <f t="shared" si="394"/>
        <v>42272.713171296295</v>
      </c>
      <c r="T2662" s="10">
        <f t="shared" si="395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392"/>
        <v>1.0289999999999999</v>
      </c>
      <c r="P2663" s="8">
        <f t="shared" si="393"/>
        <v>85.75</v>
      </c>
      <c r="Q2663" t="s">
        <v>8316</v>
      </c>
      <c r="R2663" t="s">
        <v>8353</v>
      </c>
      <c r="S2663" s="10">
        <f t="shared" si="394"/>
        <v>41542.958449074074</v>
      </c>
      <c r="T2663" s="10">
        <f t="shared" si="395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392"/>
        <v>1.0680000000000001</v>
      </c>
      <c r="P2664" s="8">
        <f t="shared" si="393"/>
        <v>267</v>
      </c>
      <c r="Q2664" t="s">
        <v>8316</v>
      </c>
      <c r="R2664" t="s">
        <v>8353</v>
      </c>
      <c r="S2664" s="10">
        <f t="shared" si="394"/>
        <v>42207.746678240743</v>
      </c>
      <c r="T2664" s="10">
        <f t="shared" si="395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392"/>
        <v>1.0459624999999999</v>
      </c>
      <c r="P2665" s="8">
        <f t="shared" si="393"/>
        <v>373.55803571428572</v>
      </c>
      <c r="Q2665" t="s">
        <v>8316</v>
      </c>
      <c r="R2665" t="s">
        <v>8353</v>
      </c>
      <c r="S2665" s="10">
        <f t="shared" si="394"/>
        <v>42222.622766203705</v>
      </c>
      <c r="T2665" s="10">
        <f t="shared" si="395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392"/>
        <v>1.0342857142857143</v>
      </c>
      <c r="P2666" s="8">
        <f t="shared" si="393"/>
        <v>174.03846153846155</v>
      </c>
      <c r="Q2666" t="s">
        <v>8316</v>
      </c>
      <c r="R2666" t="s">
        <v>8353</v>
      </c>
      <c r="S2666" s="10">
        <f t="shared" si="394"/>
        <v>42313.02542824074</v>
      </c>
      <c r="T2666" s="10">
        <f t="shared" si="395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392"/>
        <v>1.2314285714285715</v>
      </c>
      <c r="P2667" s="8">
        <f t="shared" si="393"/>
        <v>93.695652173913047</v>
      </c>
      <c r="Q2667" t="s">
        <v>8316</v>
      </c>
      <c r="R2667" t="s">
        <v>8353</v>
      </c>
      <c r="S2667" s="10">
        <f t="shared" si="394"/>
        <v>42083.895532407405</v>
      </c>
      <c r="T2667" s="10">
        <f t="shared" si="395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392"/>
        <v>1.592951</v>
      </c>
      <c r="P2668" s="8">
        <f t="shared" si="393"/>
        <v>77.327718446601949</v>
      </c>
      <c r="Q2668" t="s">
        <v>8316</v>
      </c>
      <c r="R2668" t="s">
        <v>8353</v>
      </c>
      <c r="S2668" s="10">
        <f t="shared" si="394"/>
        <v>42235.764340277776</v>
      </c>
      <c r="T2668" s="10">
        <f t="shared" si="395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392"/>
        <v>1.1066666666666667</v>
      </c>
      <c r="P2669" s="8">
        <f t="shared" si="393"/>
        <v>92.222222222222229</v>
      </c>
      <c r="Q2669" t="s">
        <v>8316</v>
      </c>
      <c r="R2669" t="s">
        <v>8353</v>
      </c>
      <c r="S2669" s="10">
        <f t="shared" si="394"/>
        <v>42380.926111111112</v>
      </c>
      <c r="T2669" s="10">
        <f t="shared" si="395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392"/>
        <v>1.7070000000000001</v>
      </c>
      <c r="P2670" s="8">
        <f t="shared" si="393"/>
        <v>60.964285714285715</v>
      </c>
      <c r="Q2670" t="s">
        <v>8316</v>
      </c>
      <c r="R2670" t="s">
        <v>8353</v>
      </c>
      <c r="S2670" s="10">
        <f t="shared" si="394"/>
        <v>42275.588715277772</v>
      </c>
      <c r="T2670" s="10">
        <f t="shared" si="395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392"/>
        <v>1.25125</v>
      </c>
      <c r="P2671" s="8">
        <f t="shared" si="393"/>
        <v>91</v>
      </c>
      <c r="Q2671" t="s">
        <v>8316</v>
      </c>
      <c r="R2671" t="s">
        <v>8353</v>
      </c>
      <c r="S2671" s="10">
        <f t="shared" si="394"/>
        <v>42319.035833333335</v>
      </c>
      <c r="T2671" s="10">
        <f t="shared" si="395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392"/>
        <v>6.4158609339642042E-2</v>
      </c>
      <c r="P2672" s="8">
        <f t="shared" si="393"/>
        <v>41.583333333333336</v>
      </c>
      <c r="Q2672" t="s">
        <v>8316</v>
      </c>
      <c r="R2672" t="s">
        <v>8353</v>
      </c>
      <c r="S2672" s="10">
        <f t="shared" si="394"/>
        <v>41821.020601851851</v>
      </c>
      <c r="T2672" s="10">
        <f t="shared" si="395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392"/>
        <v>0.11344</v>
      </c>
      <c r="P2673" s="8">
        <f t="shared" si="393"/>
        <v>33.761904761904759</v>
      </c>
      <c r="Q2673" t="s">
        <v>8316</v>
      </c>
      <c r="R2673" t="s">
        <v>8353</v>
      </c>
      <c r="S2673" s="10">
        <f t="shared" si="394"/>
        <v>41962.749027777783</v>
      </c>
      <c r="T2673" s="10">
        <f t="shared" si="395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392"/>
        <v>0.33189999999999997</v>
      </c>
      <c r="P2674" s="8">
        <f t="shared" si="393"/>
        <v>70.61702127659575</v>
      </c>
      <c r="Q2674" t="s">
        <v>8316</v>
      </c>
      <c r="R2674" t="s">
        <v>8353</v>
      </c>
      <c r="S2674" s="10">
        <f t="shared" si="394"/>
        <v>42344.884143518517</v>
      </c>
      <c r="T2674" s="10">
        <f t="shared" si="395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392"/>
        <v>0.27579999999999999</v>
      </c>
      <c r="P2675" s="8">
        <f t="shared" si="393"/>
        <v>167.15151515151516</v>
      </c>
      <c r="Q2675" t="s">
        <v>8316</v>
      </c>
      <c r="R2675" t="s">
        <v>8353</v>
      </c>
      <c r="S2675" s="10">
        <f t="shared" si="394"/>
        <v>41912.541655092595</v>
      </c>
      <c r="T2675" s="10">
        <f t="shared" si="395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392"/>
        <v>0.62839999999999996</v>
      </c>
      <c r="P2676" s="8">
        <f t="shared" si="393"/>
        <v>128.61988304093566</v>
      </c>
      <c r="Q2676" t="s">
        <v>8316</v>
      </c>
      <c r="R2676" t="s">
        <v>8353</v>
      </c>
      <c r="S2676" s="10">
        <f t="shared" si="394"/>
        <v>42529.632754629631</v>
      </c>
      <c r="T2676" s="10">
        <f t="shared" si="395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392"/>
        <v>7.5880000000000003E-2</v>
      </c>
      <c r="P2677" s="8">
        <f t="shared" si="393"/>
        <v>65.41379310344827</v>
      </c>
      <c r="Q2677" t="s">
        <v>8316</v>
      </c>
      <c r="R2677" t="s">
        <v>8353</v>
      </c>
      <c r="S2677" s="10">
        <f t="shared" si="394"/>
        <v>41923.857511574075</v>
      </c>
      <c r="T2677" s="10">
        <f t="shared" si="395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392"/>
        <v>0.50380952380952382</v>
      </c>
      <c r="P2678" s="8">
        <f t="shared" si="393"/>
        <v>117.55555555555556</v>
      </c>
      <c r="Q2678" t="s">
        <v>8316</v>
      </c>
      <c r="R2678" t="s">
        <v>8353</v>
      </c>
      <c r="S2678" s="10">
        <f t="shared" si="394"/>
        <v>42482.624699074076</v>
      </c>
      <c r="T2678" s="10">
        <f t="shared" si="395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392"/>
        <v>0.17512820512820512</v>
      </c>
      <c r="P2679" s="8">
        <f t="shared" si="393"/>
        <v>126.48148148148148</v>
      </c>
      <c r="Q2679" t="s">
        <v>8316</v>
      </c>
      <c r="R2679" t="s">
        <v>8353</v>
      </c>
      <c r="S2679" s="10">
        <f t="shared" si="394"/>
        <v>41793.029432870368</v>
      </c>
      <c r="T2679" s="10">
        <f t="shared" si="395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392"/>
        <v>1.3750000000000001E-4</v>
      </c>
      <c r="P2680" s="8">
        <f t="shared" si="393"/>
        <v>550</v>
      </c>
      <c r="Q2680" t="s">
        <v>8316</v>
      </c>
      <c r="R2680" t="s">
        <v>8353</v>
      </c>
      <c r="S2680" s="10">
        <f t="shared" si="394"/>
        <v>42241.798206018517</v>
      </c>
      <c r="T2680" s="10">
        <f t="shared" si="395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392"/>
        <v>3.3E-3</v>
      </c>
      <c r="P2681" s="8">
        <f t="shared" si="393"/>
        <v>44</v>
      </c>
      <c r="Q2681" t="s">
        <v>8316</v>
      </c>
      <c r="R2681" t="s">
        <v>8353</v>
      </c>
      <c r="S2681" s="10">
        <f t="shared" si="394"/>
        <v>42033.001087962963</v>
      </c>
      <c r="T2681" s="10">
        <f t="shared" si="395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392"/>
        <v>8.6250000000000007E-3</v>
      </c>
      <c r="P2682" s="8">
        <f t="shared" si="393"/>
        <v>69</v>
      </c>
      <c r="Q2682" t="s">
        <v>8316</v>
      </c>
      <c r="R2682" t="s">
        <v>8353</v>
      </c>
      <c r="S2682" s="10">
        <f t="shared" si="394"/>
        <v>42436.211701388893</v>
      </c>
      <c r="T2682" s="10">
        <f t="shared" si="395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392"/>
        <v>6.875E-3</v>
      </c>
      <c r="P2683" s="8">
        <f t="shared" si="393"/>
        <v>27.5</v>
      </c>
      <c r="Q2683" t="s">
        <v>8333</v>
      </c>
      <c r="R2683" t="s">
        <v>8334</v>
      </c>
      <c r="S2683" s="10">
        <f t="shared" si="394"/>
        <v>41805.895254629628</v>
      </c>
      <c r="T2683" s="10">
        <f t="shared" si="395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392"/>
        <v>0.28299999999999997</v>
      </c>
      <c r="P2684" s="8">
        <f t="shared" si="393"/>
        <v>84.9</v>
      </c>
      <c r="Q2684" t="s">
        <v>8333</v>
      </c>
      <c r="R2684" t="s">
        <v>8334</v>
      </c>
      <c r="S2684" s="10">
        <f t="shared" si="394"/>
        <v>41932.871990740743</v>
      </c>
      <c r="T2684" s="10">
        <f t="shared" si="395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392"/>
        <v>2.3999999999999998E-3</v>
      </c>
      <c r="P2685" s="8">
        <f t="shared" si="393"/>
        <v>12</v>
      </c>
      <c r="Q2685" t="s">
        <v>8333</v>
      </c>
      <c r="R2685" t="s">
        <v>8334</v>
      </c>
      <c r="S2685" s="10">
        <f t="shared" si="394"/>
        <v>42034.75509259259</v>
      </c>
      <c r="T2685" s="10">
        <f t="shared" si="395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392"/>
        <v>1.1428571428571429E-2</v>
      </c>
      <c r="P2686" s="8">
        <f t="shared" si="393"/>
        <v>200</v>
      </c>
      <c r="Q2686" t="s">
        <v>8333</v>
      </c>
      <c r="R2686" t="s">
        <v>8334</v>
      </c>
      <c r="S2686" s="10">
        <f t="shared" si="394"/>
        <v>41820.914641203701</v>
      </c>
      <c r="T2686" s="10">
        <f t="shared" si="395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392"/>
        <v>2.0000000000000001E-4</v>
      </c>
      <c r="P2687" s="8">
        <f t="shared" si="393"/>
        <v>10</v>
      </c>
      <c r="Q2687" t="s">
        <v>8333</v>
      </c>
      <c r="R2687" t="s">
        <v>8334</v>
      </c>
      <c r="S2687" s="10">
        <f t="shared" si="394"/>
        <v>42061.69594907407</v>
      </c>
      <c r="T2687" s="10">
        <f t="shared" si="395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392"/>
        <v>0</v>
      </c>
      <c r="P2688" s="8" t="e">
        <f t="shared" si="393"/>
        <v>#DIV/0!</v>
      </c>
      <c r="Q2688" t="s">
        <v>8333</v>
      </c>
      <c r="R2688" t="s">
        <v>8334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392"/>
        <v>0</v>
      </c>
      <c r="P2689" s="8" t="e">
        <f t="shared" si="393"/>
        <v>#DIV/0!</v>
      </c>
      <c r="Q2689" t="s">
        <v>8333</v>
      </c>
      <c r="R2689" t="s">
        <v>8334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392"/>
        <v>1.48E-3</v>
      </c>
      <c r="P2690" s="8">
        <f t="shared" si="393"/>
        <v>5.2857142857142856</v>
      </c>
      <c r="Q2690" t="s">
        <v>8333</v>
      </c>
      <c r="R2690" t="s">
        <v>8334</v>
      </c>
      <c r="S2690" s="10">
        <f t="shared" ref="S2690:S2700" si="396">(((J2690/60)/60)/24)+DATE(1970,1,1)</f>
        <v>42028.118865740747</v>
      </c>
      <c r="T2690" s="10">
        <f t="shared" ref="T2690:T2700" si="397">(((I2690/60)/60)/24)+DATE(1970,1,1)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392"/>
        <v>2.8571428571428571E-5</v>
      </c>
      <c r="P2691" s="8">
        <f t="shared" si="393"/>
        <v>1</v>
      </c>
      <c r="Q2691" t="s">
        <v>8333</v>
      </c>
      <c r="R2691" t="s">
        <v>8334</v>
      </c>
      <c r="S2691" s="10">
        <f t="shared" si="396"/>
        <v>42551.961689814809</v>
      </c>
      <c r="T2691" s="10">
        <f t="shared" si="397"/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ref="O2692:O2755" si="398">E2692/D2692</f>
        <v>0.107325</v>
      </c>
      <c r="P2692" s="8">
        <f t="shared" ref="P2692:P2755" si="399">E2692/L2692</f>
        <v>72.762711864406782</v>
      </c>
      <c r="Q2692" t="s">
        <v>8333</v>
      </c>
      <c r="R2692" t="s">
        <v>8334</v>
      </c>
      <c r="S2692" s="10">
        <f t="shared" si="396"/>
        <v>42113.105046296296</v>
      </c>
      <c r="T2692" s="10">
        <f t="shared" si="39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398"/>
        <v>5.3846153846153844E-4</v>
      </c>
      <c r="P2693" s="8">
        <f t="shared" si="399"/>
        <v>17.5</v>
      </c>
      <c r="Q2693" t="s">
        <v>8333</v>
      </c>
      <c r="R2693" t="s">
        <v>8334</v>
      </c>
      <c r="S2693" s="10">
        <f t="shared" si="396"/>
        <v>42089.724039351851</v>
      </c>
      <c r="T2693" s="10">
        <f t="shared" si="39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398"/>
        <v>7.1428571428571426E-3</v>
      </c>
      <c r="P2694" s="8">
        <f t="shared" si="399"/>
        <v>25</v>
      </c>
      <c r="Q2694" t="s">
        <v>8333</v>
      </c>
      <c r="R2694" t="s">
        <v>8334</v>
      </c>
      <c r="S2694" s="10">
        <f t="shared" si="396"/>
        <v>42058.334027777775</v>
      </c>
      <c r="T2694" s="10">
        <f t="shared" si="39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398"/>
        <v>8.0000000000000002E-3</v>
      </c>
      <c r="P2695" s="8">
        <f t="shared" si="399"/>
        <v>13.333333333333334</v>
      </c>
      <c r="Q2695" t="s">
        <v>8333</v>
      </c>
      <c r="R2695" t="s">
        <v>8334</v>
      </c>
      <c r="S2695" s="10">
        <f t="shared" si="396"/>
        <v>41834.138495370367</v>
      </c>
      <c r="T2695" s="10">
        <f t="shared" si="39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398"/>
        <v>3.3333333333333335E-5</v>
      </c>
      <c r="P2696" s="8">
        <f t="shared" si="399"/>
        <v>1</v>
      </c>
      <c r="Q2696" t="s">
        <v>8333</v>
      </c>
      <c r="R2696" t="s">
        <v>8334</v>
      </c>
      <c r="S2696" s="10">
        <f t="shared" si="396"/>
        <v>41878.140497685185</v>
      </c>
      <c r="T2696" s="10">
        <f t="shared" si="39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398"/>
        <v>4.7333333333333333E-3</v>
      </c>
      <c r="P2697" s="8">
        <f t="shared" si="399"/>
        <v>23.666666666666668</v>
      </c>
      <c r="Q2697" t="s">
        <v>8333</v>
      </c>
      <c r="R2697" t="s">
        <v>8334</v>
      </c>
      <c r="S2697" s="10">
        <f t="shared" si="396"/>
        <v>42048.181921296295</v>
      </c>
      <c r="T2697" s="10">
        <f t="shared" si="39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398"/>
        <v>5.6500000000000002E-2</v>
      </c>
      <c r="P2698" s="8">
        <f t="shared" si="399"/>
        <v>89.21052631578948</v>
      </c>
      <c r="Q2698" t="s">
        <v>8333</v>
      </c>
      <c r="R2698" t="s">
        <v>8334</v>
      </c>
      <c r="S2698" s="10">
        <f t="shared" si="396"/>
        <v>41964.844444444447</v>
      </c>
      <c r="T2698" s="10">
        <f t="shared" si="39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398"/>
        <v>0.26352173913043481</v>
      </c>
      <c r="P2699" s="8">
        <f t="shared" si="399"/>
        <v>116.55769230769231</v>
      </c>
      <c r="Q2699" t="s">
        <v>8333</v>
      </c>
      <c r="R2699" t="s">
        <v>8334</v>
      </c>
      <c r="S2699" s="10">
        <f t="shared" si="396"/>
        <v>42187.940081018518</v>
      </c>
      <c r="T2699" s="10">
        <f t="shared" si="39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398"/>
        <v>3.2512500000000002E-3</v>
      </c>
      <c r="P2700" s="8">
        <f t="shared" si="399"/>
        <v>13.005000000000001</v>
      </c>
      <c r="Q2700" t="s">
        <v>8333</v>
      </c>
      <c r="R2700" t="s">
        <v>8334</v>
      </c>
      <c r="S2700" s="10">
        <f t="shared" si="396"/>
        <v>41787.898240740738</v>
      </c>
      <c r="T2700" s="10">
        <f t="shared" si="397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398"/>
        <v>0</v>
      </c>
      <c r="P2701" s="8" t="e">
        <f t="shared" si="399"/>
        <v>#DIV/0!</v>
      </c>
      <c r="Q2701" t="s">
        <v>8333</v>
      </c>
      <c r="R2701" t="s">
        <v>8334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398"/>
        <v>7.0007000700070005E-3</v>
      </c>
      <c r="P2702" s="8">
        <f t="shared" si="399"/>
        <v>17.5</v>
      </c>
      <c r="Q2702" t="s">
        <v>8333</v>
      </c>
      <c r="R2702" t="s">
        <v>8334</v>
      </c>
      <c r="S2702" s="10">
        <f t="shared" ref="S2702:S2744" si="400">(((J2702/60)/60)/24)+DATE(1970,1,1)</f>
        <v>41870.87467592593</v>
      </c>
      <c r="T2702" s="10">
        <f t="shared" ref="T2702:T2744" si="401">(((I2702/60)/60)/24)+DATE(1970,1,1)</f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398"/>
        <v>0.46176470588235297</v>
      </c>
      <c r="P2703" s="8">
        <f t="shared" si="399"/>
        <v>34.130434782608695</v>
      </c>
      <c r="Q2703" t="s">
        <v>8314</v>
      </c>
      <c r="R2703" t="s">
        <v>8354</v>
      </c>
      <c r="S2703" s="10">
        <f t="shared" si="400"/>
        <v>42801.774699074071</v>
      </c>
      <c r="T2703" s="10">
        <f t="shared" si="40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398"/>
        <v>0.34410000000000002</v>
      </c>
      <c r="P2704" s="8">
        <f t="shared" si="399"/>
        <v>132.34615384615384</v>
      </c>
      <c r="Q2704" t="s">
        <v>8314</v>
      </c>
      <c r="R2704" t="s">
        <v>8354</v>
      </c>
      <c r="S2704" s="10">
        <f t="shared" si="400"/>
        <v>42800.801817129628</v>
      </c>
      <c r="T2704" s="10">
        <f t="shared" si="40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398"/>
        <v>1.0375000000000001</v>
      </c>
      <c r="P2705" s="8">
        <f t="shared" si="399"/>
        <v>922.22222222222217</v>
      </c>
      <c r="Q2705" t="s">
        <v>8314</v>
      </c>
      <c r="R2705" t="s">
        <v>8354</v>
      </c>
      <c r="S2705" s="10">
        <f t="shared" si="400"/>
        <v>42756.690162037034</v>
      </c>
      <c r="T2705" s="10">
        <f t="shared" si="40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398"/>
        <v>6.0263157894736845E-2</v>
      </c>
      <c r="P2706" s="8">
        <f t="shared" si="399"/>
        <v>163.57142857142858</v>
      </c>
      <c r="Q2706" t="s">
        <v>8314</v>
      </c>
      <c r="R2706" t="s">
        <v>8354</v>
      </c>
      <c r="S2706" s="10">
        <f t="shared" si="400"/>
        <v>42787.862430555557</v>
      </c>
      <c r="T2706" s="10">
        <f t="shared" si="40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398"/>
        <v>0.10539393939393939</v>
      </c>
      <c r="P2707" s="8">
        <f t="shared" si="399"/>
        <v>217.375</v>
      </c>
      <c r="Q2707" t="s">
        <v>8314</v>
      </c>
      <c r="R2707" t="s">
        <v>8354</v>
      </c>
      <c r="S2707" s="10">
        <f t="shared" si="400"/>
        <v>42773.916180555556</v>
      </c>
      <c r="T2707" s="10">
        <f t="shared" si="40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398"/>
        <v>1.1229714285714285</v>
      </c>
      <c r="P2708" s="8">
        <f t="shared" si="399"/>
        <v>149.44486692015209</v>
      </c>
      <c r="Q2708" t="s">
        <v>8314</v>
      </c>
      <c r="R2708" t="s">
        <v>8354</v>
      </c>
      <c r="S2708" s="10">
        <f t="shared" si="400"/>
        <v>41899.294942129629</v>
      </c>
      <c r="T2708" s="10">
        <f t="shared" si="40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398"/>
        <v>3.50844625</v>
      </c>
      <c r="P2709" s="8">
        <f t="shared" si="399"/>
        <v>71.237487309644663</v>
      </c>
      <c r="Q2709" t="s">
        <v>8314</v>
      </c>
      <c r="R2709" t="s">
        <v>8354</v>
      </c>
      <c r="S2709" s="10">
        <f t="shared" si="400"/>
        <v>41391.782905092594</v>
      </c>
      <c r="T2709" s="10">
        <f t="shared" si="40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398"/>
        <v>2.3321535</v>
      </c>
      <c r="P2710" s="8">
        <f t="shared" si="399"/>
        <v>44.464318398474738</v>
      </c>
      <c r="Q2710" t="s">
        <v>8314</v>
      </c>
      <c r="R2710" t="s">
        <v>8354</v>
      </c>
      <c r="S2710" s="10">
        <f t="shared" si="400"/>
        <v>42512.698217592595</v>
      </c>
      <c r="T2710" s="10">
        <f t="shared" si="40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398"/>
        <v>1.01606</v>
      </c>
      <c r="P2711" s="8">
        <f t="shared" si="399"/>
        <v>164.94480519480518</v>
      </c>
      <c r="Q2711" t="s">
        <v>8314</v>
      </c>
      <c r="R2711" t="s">
        <v>8354</v>
      </c>
      <c r="S2711" s="10">
        <f t="shared" si="400"/>
        <v>42612.149780092594</v>
      </c>
      <c r="T2711" s="10">
        <f t="shared" si="40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398"/>
        <v>1.5390035000000002</v>
      </c>
      <c r="P2712" s="8">
        <f t="shared" si="399"/>
        <v>84.871516544117654</v>
      </c>
      <c r="Q2712" t="s">
        <v>8314</v>
      </c>
      <c r="R2712" t="s">
        <v>8354</v>
      </c>
      <c r="S2712" s="10">
        <f t="shared" si="400"/>
        <v>41828.229490740741</v>
      </c>
      <c r="T2712" s="10">
        <f t="shared" si="40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398"/>
        <v>1.007161125319693</v>
      </c>
      <c r="P2713" s="8">
        <f t="shared" si="399"/>
        <v>53.945205479452056</v>
      </c>
      <c r="Q2713" t="s">
        <v>8314</v>
      </c>
      <c r="R2713" t="s">
        <v>8354</v>
      </c>
      <c r="S2713" s="10">
        <f t="shared" si="400"/>
        <v>41780.745254629634</v>
      </c>
      <c r="T2713" s="10">
        <f t="shared" si="40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398"/>
        <v>1.3138181818181818</v>
      </c>
      <c r="P2714" s="8">
        <f t="shared" si="399"/>
        <v>50.531468531468533</v>
      </c>
      <c r="Q2714" t="s">
        <v>8314</v>
      </c>
      <c r="R2714" t="s">
        <v>8354</v>
      </c>
      <c r="S2714" s="10">
        <f t="shared" si="400"/>
        <v>41432.062037037038</v>
      </c>
      <c r="T2714" s="10">
        <f t="shared" si="40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398"/>
        <v>1.0224133333333334</v>
      </c>
      <c r="P2715" s="8">
        <f t="shared" si="399"/>
        <v>108.00140845070422</v>
      </c>
      <c r="Q2715" t="s">
        <v>8314</v>
      </c>
      <c r="R2715" t="s">
        <v>8354</v>
      </c>
      <c r="S2715" s="10">
        <f t="shared" si="400"/>
        <v>42322.653749999998</v>
      </c>
      <c r="T2715" s="10">
        <f t="shared" si="40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398"/>
        <v>1.1635599999999999</v>
      </c>
      <c r="P2716" s="8">
        <f t="shared" si="399"/>
        <v>95.373770491803285</v>
      </c>
      <c r="Q2716" t="s">
        <v>8314</v>
      </c>
      <c r="R2716" t="s">
        <v>8354</v>
      </c>
      <c r="S2716" s="10">
        <f t="shared" si="400"/>
        <v>42629.655046296291</v>
      </c>
      <c r="T2716" s="10">
        <f t="shared" si="40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398"/>
        <v>2.6462241666666664</v>
      </c>
      <c r="P2717" s="8">
        <f t="shared" si="399"/>
        <v>57.631016333938291</v>
      </c>
      <c r="Q2717" t="s">
        <v>8314</v>
      </c>
      <c r="R2717" t="s">
        <v>8354</v>
      </c>
      <c r="S2717" s="10">
        <f t="shared" si="400"/>
        <v>42387.398472222223</v>
      </c>
      <c r="T2717" s="10">
        <f t="shared" si="40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398"/>
        <v>1.1998010000000001</v>
      </c>
      <c r="P2718" s="8">
        <f t="shared" si="399"/>
        <v>64.160481283422456</v>
      </c>
      <c r="Q2718" t="s">
        <v>8314</v>
      </c>
      <c r="R2718" t="s">
        <v>8354</v>
      </c>
      <c r="S2718" s="10">
        <f t="shared" si="400"/>
        <v>42255.333252314813</v>
      </c>
      <c r="T2718" s="10">
        <f t="shared" si="40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398"/>
        <v>1.2010400000000001</v>
      </c>
      <c r="P2719" s="8">
        <f t="shared" si="399"/>
        <v>92.387692307692305</v>
      </c>
      <c r="Q2719" t="s">
        <v>8314</v>
      </c>
      <c r="R2719" t="s">
        <v>8354</v>
      </c>
      <c r="S2719" s="10">
        <f t="shared" si="400"/>
        <v>41934.914918981485</v>
      </c>
      <c r="T2719" s="10">
        <f t="shared" si="40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398"/>
        <v>1.0358333333333334</v>
      </c>
      <c r="P2720" s="8">
        <f t="shared" si="399"/>
        <v>125.97972972972973</v>
      </c>
      <c r="Q2720" t="s">
        <v>8314</v>
      </c>
      <c r="R2720" t="s">
        <v>8354</v>
      </c>
      <c r="S2720" s="10">
        <f t="shared" si="400"/>
        <v>42465.596585648149</v>
      </c>
      <c r="T2720" s="10">
        <f t="shared" si="40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398"/>
        <v>1.0883333333333334</v>
      </c>
      <c r="P2721" s="8">
        <f t="shared" si="399"/>
        <v>94.637681159420296</v>
      </c>
      <c r="Q2721" t="s">
        <v>8314</v>
      </c>
      <c r="R2721" t="s">
        <v>8354</v>
      </c>
      <c r="S2721" s="10">
        <f t="shared" si="400"/>
        <v>42418.031180555554</v>
      </c>
      <c r="T2721" s="10">
        <f t="shared" si="40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398"/>
        <v>1.1812400000000001</v>
      </c>
      <c r="P2722" s="8">
        <f t="shared" si="399"/>
        <v>170.69942196531792</v>
      </c>
      <c r="Q2722" t="s">
        <v>8314</v>
      </c>
      <c r="R2722" t="s">
        <v>8354</v>
      </c>
      <c r="S2722" s="10">
        <f t="shared" si="400"/>
        <v>42655.465891203698</v>
      </c>
      <c r="T2722" s="10">
        <f t="shared" si="40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398"/>
        <v>14.62</v>
      </c>
      <c r="P2723" s="8">
        <f t="shared" si="399"/>
        <v>40.762081784386616</v>
      </c>
      <c r="Q2723" t="s">
        <v>8316</v>
      </c>
      <c r="R2723" t="s">
        <v>8346</v>
      </c>
      <c r="S2723" s="10">
        <f t="shared" si="400"/>
        <v>41493.543958333335</v>
      </c>
      <c r="T2723" s="10">
        <f t="shared" si="40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398"/>
        <v>2.5253999999999999</v>
      </c>
      <c r="P2724" s="8">
        <f t="shared" si="399"/>
        <v>68.254054054054052</v>
      </c>
      <c r="Q2724" t="s">
        <v>8316</v>
      </c>
      <c r="R2724" t="s">
        <v>8346</v>
      </c>
      <c r="S2724" s="10">
        <f t="shared" si="400"/>
        <v>42704.857094907406</v>
      </c>
      <c r="T2724" s="10">
        <f t="shared" si="40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398"/>
        <v>1.4005000000000001</v>
      </c>
      <c r="P2725" s="8">
        <f t="shared" si="399"/>
        <v>95.48863636363636</v>
      </c>
      <c r="Q2725" t="s">
        <v>8316</v>
      </c>
      <c r="R2725" t="s">
        <v>8346</v>
      </c>
      <c r="S2725" s="10">
        <f t="shared" si="400"/>
        <v>41944.83898148148</v>
      </c>
      <c r="T2725" s="10">
        <f t="shared" si="40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398"/>
        <v>2.9687520259319289</v>
      </c>
      <c r="P2726" s="8">
        <f t="shared" si="399"/>
        <v>7.1902649656526005</v>
      </c>
      <c r="Q2726" t="s">
        <v>8316</v>
      </c>
      <c r="R2726" t="s">
        <v>8346</v>
      </c>
      <c r="S2726" s="10">
        <f t="shared" si="400"/>
        <v>42199.32707175926</v>
      </c>
      <c r="T2726" s="10">
        <f t="shared" si="40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398"/>
        <v>1.445425</v>
      </c>
      <c r="P2727" s="8">
        <f t="shared" si="399"/>
        <v>511.65486725663715</v>
      </c>
      <c r="Q2727" t="s">
        <v>8316</v>
      </c>
      <c r="R2727" t="s">
        <v>8346</v>
      </c>
      <c r="S2727" s="10">
        <f t="shared" si="400"/>
        <v>42745.744618055556</v>
      </c>
      <c r="T2727" s="10">
        <f t="shared" si="40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398"/>
        <v>1.05745</v>
      </c>
      <c r="P2728" s="8">
        <f t="shared" si="399"/>
        <v>261.74504950495049</v>
      </c>
      <c r="Q2728" t="s">
        <v>8316</v>
      </c>
      <c r="R2728" t="s">
        <v>8346</v>
      </c>
      <c r="S2728" s="10">
        <f t="shared" si="400"/>
        <v>42452.579988425925</v>
      </c>
      <c r="T2728" s="10">
        <f t="shared" si="40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398"/>
        <v>4.9321000000000002</v>
      </c>
      <c r="P2729" s="8">
        <f t="shared" si="399"/>
        <v>69.760961810466767</v>
      </c>
      <c r="Q2729" t="s">
        <v>8316</v>
      </c>
      <c r="R2729" t="s">
        <v>8346</v>
      </c>
      <c r="S2729" s="10">
        <f t="shared" si="400"/>
        <v>42198.676655092597</v>
      </c>
      <c r="T2729" s="10">
        <f t="shared" si="40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398"/>
        <v>2.0182666666666669</v>
      </c>
      <c r="P2730" s="8">
        <f t="shared" si="399"/>
        <v>77.229591836734699</v>
      </c>
      <c r="Q2730" t="s">
        <v>8316</v>
      </c>
      <c r="R2730" t="s">
        <v>8346</v>
      </c>
      <c r="S2730" s="10">
        <f t="shared" si="400"/>
        <v>42333.59993055556</v>
      </c>
      <c r="T2730" s="10">
        <f t="shared" si="40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398"/>
        <v>1.0444</v>
      </c>
      <c r="P2731" s="8">
        <f t="shared" si="399"/>
        <v>340.56521739130437</v>
      </c>
      <c r="Q2731" t="s">
        <v>8316</v>
      </c>
      <c r="R2731" t="s">
        <v>8346</v>
      </c>
      <c r="S2731" s="10">
        <f t="shared" si="400"/>
        <v>42095.240706018521</v>
      </c>
      <c r="T2731" s="10">
        <f t="shared" si="40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398"/>
        <v>1.7029262962962963</v>
      </c>
      <c r="P2732" s="8">
        <f t="shared" si="399"/>
        <v>67.417903225806455</v>
      </c>
      <c r="Q2732" t="s">
        <v>8316</v>
      </c>
      <c r="R2732" t="s">
        <v>8346</v>
      </c>
      <c r="S2732" s="10">
        <f t="shared" si="400"/>
        <v>41351.541377314818</v>
      </c>
      <c r="T2732" s="10">
        <f t="shared" si="40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398"/>
        <v>1.0430333333333333</v>
      </c>
      <c r="P2733" s="8">
        <f t="shared" si="399"/>
        <v>845.70270270270271</v>
      </c>
      <c r="Q2733" t="s">
        <v>8316</v>
      </c>
      <c r="R2733" t="s">
        <v>8346</v>
      </c>
      <c r="S2733" s="10">
        <f t="shared" si="400"/>
        <v>41872.525717592594</v>
      </c>
      <c r="T2733" s="10">
        <f t="shared" si="40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398"/>
        <v>1.1825000000000001</v>
      </c>
      <c r="P2734" s="8">
        <f t="shared" si="399"/>
        <v>97.191780821917803</v>
      </c>
      <c r="Q2734" t="s">
        <v>8316</v>
      </c>
      <c r="R2734" t="s">
        <v>8346</v>
      </c>
      <c r="S2734" s="10">
        <f t="shared" si="400"/>
        <v>41389.808194444442</v>
      </c>
      <c r="T2734" s="10">
        <f t="shared" si="40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398"/>
        <v>1.07538</v>
      </c>
      <c r="P2735" s="8">
        <f t="shared" si="399"/>
        <v>451.84033613445376</v>
      </c>
      <c r="Q2735" t="s">
        <v>8316</v>
      </c>
      <c r="R2735" t="s">
        <v>8346</v>
      </c>
      <c r="S2735" s="10">
        <f t="shared" si="400"/>
        <v>42044.272847222222</v>
      </c>
      <c r="T2735" s="10">
        <f t="shared" si="40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398"/>
        <v>22603</v>
      </c>
      <c r="P2736" s="8">
        <f t="shared" si="399"/>
        <v>138.66871165644173</v>
      </c>
      <c r="Q2736" t="s">
        <v>8316</v>
      </c>
      <c r="R2736" t="s">
        <v>8346</v>
      </c>
      <c r="S2736" s="10">
        <f t="shared" si="400"/>
        <v>42626.668888888889</v>
      </c>
      <c r="T2736" s="10">
        <f t="shared" si="40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398"/>
        <v>9.7813466666666677</v>
      </c>
      <c r="P2737" s="8">
        <f t="shared" si="399"/>
        <v>21.640147492625371</v>
      </c>
      <c r="Q2737" t="s">
        <v>8316</v>
      </c>
      <c r="R2737" t="s">
        <v>8346</v>
      </c>
      <c r="S2737" s="10">
        <f t="shared" si="400"/>
        <v>41316.120949074073</v>
      </c>
      <c r="T2737" s="10">
        <f t="shared" si="40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398"/>
        <v>1.2290000000000001</v>
      </c>
      <c r="P2738" s="8">
        <f t="shared" si="399"/>
        <v>169.51724137931035</v>
      </c>
      <c r="Q2738" t="s">
        <v>8316</v>
      </c>
      <c r="R2738" t="s">
        <v>8346</v>
      </c>
      <c r="S2738" s="10">
        <f t="shared" si="400"/>
        <v>41722.666354166664</v>
      </c>
      <c r="T2738" s="10">
        <f t="shared" si="40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398"/>
        <v>2.4606080000000001</v>
      </c>
      <c r="P2739" s="8">
        <f t="shared" si="399"/>
        <v>161.88210526315791</v>
      </c>
      <c r="Q2739" t="s">
        <v>8316</v>
      </c>
      <c r="R2739" t="s">
        <v>8346</v>
      </c>
      <c r="S2739" s="10">
        <f t="shared" si="400"/>
        <v>41611.917673611111</v>
      </c>
      <c r="T2739" s="10">
        <f t="shared" si="40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398"/>
        <v>1.4794</v>
      </c>
      <c r="P2740" s="8">
        <f t="shared" si="399"/>
        <v>493.13333333333333</v>
      </c>
      <c r="Q2740" t="s">
        <v>8316</v>
      </c>
      <c r="R2740" t="s">
        <v>8346</v>
      </c>
      <c r="S2740" s="10">
        <f t="shared" si="400"/>
        <v>42620.143564814818</v>
      </c>
      <c r="T2740" s="10">
        <f t="shared" si="40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398"/>
        <v>3.8409090909090908</v>
      </c>
      <c r="P2741" s="8">
        <f t="shared" si="399"/>
        <v>22.120418848167539</v>
      </c>
      <c r="Q2741" t="s">
        <v>8316</v>
      </c>
      <c r="R2741" t="s">
        <v>8346</v>
      </c>
      <c r="S2741" s="10">
        <f t="shared" si="400"/>
        <v>41719.887928240743</v>
      </c>
      <c r="T2741" s="10">
        <f t="shared" si="40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398"/>
        <v>1.0333333333333334</v>
      </c>
      <c r="P2742" s="8">
        <f t="shared" si="399"/>
        <v>18.235294117647058</v>
      </c>
      <c r="Q2742" t="s">
        <v>8316</v>
      </c>
      <c r="R2742" t="s">
        <v>8346</v>
      </c>
      <c r="S2742" s="10">
        <f t="shared" si="400"/>
        <v>42045.031851851847</v>
      </c>
      <c r="T2742" s="10">
        <f t="shared" si="40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398"/>
        <v>4.3750000000000004E-3</v>
      </c>
      <c r="P2743" s="8">
        <f t="shared" si="399"/>
        <v>8.75</v>
      </c>
      <c r="Q2743" t="s">
        <v>8319</v>
      </c>
      <c r="R2743" t="s">
        <v>8355</v>
      </c>
      <c r="S2743" s="10">
        <f t="shared" si="400"/>
        <v>41911.657430555555</v>
      </c>
      <c r="T2743" s="10">
        <f t="shared" si="40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398"/>
        <v>0.29239999999999999</v>
      </c>
      <c r="P2744" s="8">
        <f t="shared" si="399"/>
        <v>40.611111111111114</v>
      </c>
      <c r="Q2744" t="s">
        <v>8319</v>
      </c>
      <c r="R2744" t="s">
        <v>8355</v>
      </c>
      <c r="S2744" s="10">
        <f t="shared" si="400"/>
        <v>41030.719756944447</v>
      </c>
      <c r="T2744" s="10">
        <f t="shared" si="40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398"/>
        <v>0</v>
      </c>
      <c r="P2745" s="8" t="e">
        <f t="shared" si="399"/>
        <v>#DIV/0!</v>
      </c>
      <c r="Q2745" t="s">
        <v>8319</v>
      </c>
      <c r="R2745" t="s">
        <v>8355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398"/>
        <v>5.2187499999999998E-2</v>
      </c>
      <c r="P2746" s="8">
        <f t="shared" si="399"/>
        <v>37.954545454545453</v>
      </c>
      <c r="Q2746" t="s">
        <v>8319</v>
      </c>
      <c r="R2746" t="s">
        <v>8355</v>
      </c>
      <c r="S2746" s="10">
        <f t="shared" ref="S2746:S2751" si="402">(((J2746/60)/60)/24)+DATE(1970,1,1)</f>
        <v>40938.062476851854</v>
      </c>
      <c r="T2746" s="10">
        <f t="shared" ref="T2746:T2751" si="403">(((I2746/60)/60)/24)+DATE(1970,1,1)</f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398"/>
        <v>0.21887499999999999</v>
      </c>
      <c r="P2747" s="8">
        <f t="shared" si="399"/>
        <v>35.734693877551024</v>
      </c>
      <c r="Q2747" t="s">
        <v>8319</v>
      </c>
      <c r="R2747" t="s">
        <v>8355</v>
      </c>
      <c r="S2747" s="10">
        <f t="shared" si="402"/>
        <v>41044.988055555557</v>
      </c>
      <c r="T2747" s="10">
        <f t="shared" si="403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398"/>
        <v>0.26700000000000002</v>
      </c>
      <c r="P2748" s="8">
        <f t="shared" si="399"/>
        <v>42.157894736842103</v>
      </c>
      <c r="Q2748" t="s">
        <v>8319</v>
      </c>
      <c r="R2748" t="s">
        <v>8355</v>
      </c>
      <c r="S2748" s="10">
        <f t="shared" si="402"/>
        <v>41850.781377314815</v>
      </c>
      <c r="T2748" s="10">
        <f t="shared" si="403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398"/>
        <v>0.28000000000000003</v>
      </c>
      <c r="P2749" s="8">
        <f t="shared" si="399"/>
        <v>35</v>
      </c>
      <c r="Q2749" t="s">
        <v>8319</v>
      </c>
      <c r="R2749" t="s">
        <v>8355</v>
      </c>
      <c r="S2749" s="10">
        <f t="shared" si="402"/>
        <v>41044.64811342593</v>
      </c>
      <c r="T2749" s="10">
        <f t="shared" si="403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398"/>
        <v>1.06E-2</v>
      </c>
      <c r="P2750" s="8">
        <f t="shared" si="399"/>
        <v>13.25</v>
      </c>
      <c r="Q2750" t="s">
        <v>8319</v>
      </c>
      <c r="R2750" t="s">
        <v>8355</v>
      </c>
      <c r="S2750" s="10">
        <f t="shared" si="402"/>
        <v>42585.7106712963</v>
      </c>
      <c r="T2750" s="10">
        <f t="shared" si="403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398"/>
        <v>1.0999999999999999E-2</v>
      </c>
      <c r="P2751" s="8">
        <f t="shared" si="399"/>
        <v>55</v>
      </c>
      <c r="Q2751" t="s">
        <v>8319</v>
      </c>
      <c r="R2751" t="s">
        <v>8355</v>
      </c>
      <c r="S2751" s="10">
        <f t="shared" si="402"/>
        <v>42068.799039351856</v>
      </c>
      <c r="T2751" s="10">
        <f t="shared" si="403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398"/>
        <v>0</v>
      </c>
      <c r="P2752" s="8" t="e">
        <f t="shared" si="399"/>
        <v>#DIV/0!</v>
      </c>
      <c r="Q2752" t="s">
        <v>8319</v>
      </c>
      <c r="R2752" t="s">
        <v>8355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398"/>
        <v>0</v>
      </c>
      <c r="P2753" s="8" t="e">
        <f t="shared" si="399"/>
        <v>#DIV/0!</v>
      </c>
      <c r="Q2753" t="s">
        <v>8319</v>
      </c>
      <c r="R2753" t="s">
        <v>8355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398"/>
        <v>0.11458333333333333</v>
      </c>
      <c r="P2754" s="8">
        <f t="shared" si="399"/>
        <v>39.285714285714285</v>
      </c>
      <c r="Q2754" t="s">
        <v>8319</v>
      </c>
      <c r="R2754" t="s">
        <v>8355</v>
      </c>
      <c r="S2754" s="10">
        <f t="shared" ref="S2754:S2755" si="404">(((J2754/60)/60)/24)+DATE(1970,1,1)</f>
        <v>40855.765092592592</v>
      </c>
      <c r="T2754" s="10">
        <f t="shared" ref="T2754:T2755" si="405">(((I2754/60)/60)/24)+DATE(1970,1,1)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398"/>
        <v>0.19</v>
      </c>
      <c r="P2755" s="8">
        <f t="shared" si="399"/>
        <v>47.5</v>
      </c>
      <c r="Q2755" t="s">
        <v>8319</v>
      </c>
      <c r="R2755" t="s">
        <v>8355</v>
      </c>
      <c r="S2755" s="10">
        <f t="shared" si="404"/>
        <v>41117.900729166664</v>
      </c>
      <c r="T2755" s="10">
        <f t="shared" si="405"/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ref="O2756:O2819" si="406">E2756/D2756</f>
        <v>0</v>
      </c>
      <c r="P2756" s="8" t="e">
        <f t="shared" ref="P2756:P2819" si="407">E2756/L2756</f>
        <v>#DIV/0!</v>
      </c>
      <c r="Q2756" t="s">
        <v>8319</v>
      </c>
      <c r="R2756" t="s">
        <v>8355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406"/>
        <v>0.52</v>
      </c>
      <c r="P2757" s="8">
        <f t="shared" si="407"/>
        <v>17.333333333333332</v>
      </c>
      <c r="Q2757" t="s">
        <v>8319</v>
      </c>
      <c r="R2757" t="s">
        <v>8355</v>
      </c>
      <c r="S2757" s="10">
        <f t="shared" ref="S2757:S2761" si="408">(((J2757/60)/60)/24)+DATE(1970,1,1)</f>
        <v>42072.790821759263</v>
      </c>
      <c r="T2757" s="10">
        <f t="shared" ref="T2757:T2761" si="409">(((I2757/60)/60)/24)+DATE(1970,1,1)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406"/>
        <v>0.1048</v>
      </c>
      <c r="P2758" s="8">
        <f t="shared" si="407"/>
        <v>31.757575757575758</v>
      </c>
      <c r="Q2758" t="s">
        <v>8319</v>
      </c>
      <c r="R2758" t="s">
        <v>8355</v>
      </c>
      <c r="S2758" s="10">
        <f t="shared" si="408"/>
        <v>41620.90047453704</v>
      </c>
      <c r="T2758" s="10">
        <f t="shared" si="409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406"/>
        <v>6.6666666666666671E-3</v>
      </c>
      <c r="P2759" s="8">
        <f t="shared" si="407"/>
        <v>5</v>
      </c>
      <c r="Q2759" t="s">
        <v>8319</v>
      </c>
      <c r="R2759" t="s">
        <v>8355</v>
      </c>
      <c r="S2759" s="10">
        <f t="shared" si="408"/>
        <v>42573.65662037037</v>
      </c>
      <c r="T2759" s="10">
        <f t="shared" si="409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406"/>
        <v>0.11700000000000001</v>
      </c>
      <c r="P2760" s="8">
        <f t="shared" si="407"/>
        <v>39</v>
      </c>
      <c r="Q2760" t="s">
        <v>8319</v>
      </c>
      <c r="R2760" t="s">
        <v>8355</v>
      </c>
      <c r="S2760" s="10">
        <f t="shared" si="408"/>
        <v>42639.441932870366</v>
      </c>
      <c r="T2760" s="10">
        <f t="shared" si="409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406"/>
        <v>0.105</v>
      </c>
      <c r="P2761" s="8">
        <f t="shared" si="407"/>
        <v>52.5</v>
      </c>
      <c r="Q2761" t="s">
        <v>8319</v>
      </c>
      <c r="R2761" t="s">
        <v>8355</v>
      </c>
      <c r="S2761" s="10">
        <f t="shared" si="408"/>
        <v>42524.36650462963</v>
      </c>
      <c r="T2761" s="10">
        <f t="shared" si="409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406"/>
        <v>0</v>
      </c>
      <c r="P2762" s="8" t="e">
        <f t="shared" si="407"/>
        <v>#DIV/0!</v>
      </c>
      <c r="Q2762" t="s">
        <v>8319</v>
      </c>
      <c r="R2762" t="s">
        <v>8355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406"/>
        <v>7.1999999999999998E-3</v>
      </c>
      <c r="P2763" s="8">
        <f t="shared" si="407"/>
        <v>9</v>
      </c>
      <c r="Q2763" t="s">
        <v>8319</v>
      </c>
      <c r="R2763" t="s">
        <v>8355</v>
      </c>
      <c r="S2763" s="10">
        <f t="shared" ref="S2763:S2766" si="410">(((J2763/60)/60)/24)+DATE(1970,1,1)</f>
        <v>41247.063576388886</v>
      </c>
      <c r="T2763" s="10">
        <f t="shared" ref="T2763:T2766" si="411">(((I2763/60)/60)/24)+DATE(1970,1,1)</f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406"/>
        <v>7.6923076923076927E-3</v>
      </c>
      <c r="P2764" s="8">
        <f t="shared" si="407"/>
        <v>25</v>
      </c>
      <c r="Q2764" t="s">
        <v>8319</v>
      </c>
      <c r="R2764" t="s">
        <v>8355</v>
      </c>
      <c r="S2764" s="10">
        <f t="shared" si="410"/>
        <v>40927.036979166667</v>
      </c>
      <c r="T2764" s="10">
        <f t="shared" si="411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406"/>
        <v>2.2842639593908631E-3</v>
      </c>
      <c r="P2765" s="8">
        <f t="shared" si="407"/>
        <v>30</v>
      </c>
      <c r="Q2765" t="s">
        <v>8319</v>
      </c>
      <c r="R2765" t="s">
        <v>8355</v>
      </c>
      <c r="S2765" s="10">
        <f t="shared" si="410"/>
        <v>41373.579675925925</v>
      </c>
      <c r="T2765" s="10">
        <f t="shared" si="411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406"/>
        <v>1.125E-2</v>
      </c>
      <c r="P2766" s="8">
        <f t="shared" si="407"/>
        <v>11.25</v>
      </c>
      <c r="Q2766" t="s">
        <v>8319</v>
      </c>
      <c r="R2766" t="s">
        <v>8355</v>
      </c>
      <c r="S2766" s="10">
        <f t="shared" si="410"/>
        <v>41030.292025462964</v>
      </c>
      <c r="T2766" s="10">
        <f t="shared" si="411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406"/>
        <v>0</v>
      </c>
      <c r="P2767" s="8" t="e">
        <f t="shared" si="407"/>
        <v>#DIV/0!</v>
      </c>
      <c r="Q2767" t="s">
        <v>8319</v>
      </c>
      <c r="R2767" t="s">
        <v>8355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406"/>
        <v>0.02</v>
      </c>
      <c r="P2768" s="8">
        <f t="shared" si="407"/>
        <v>25</v>
      </c>
      <c r="Q2768" t="s">
        <v>8319</v>
      </c>
      <c r="R2768" t="s">
        <v>8355</v>
      </c>
      <c r="S2768" s="10">
        <f t="shared" ref="S2768:S2772" si="412">(((J2768/60)/60)/24)+DATE(1970,1,1)</f>
        <v>40736.668032407404</v>
      </c>
      <c r="T2768" s="10">
        <f t="shared" ref="T2768:T2772" si="413">(((I2768/60)/60)/24)+DATE(1970,1,1)</f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406"/>
        <v>8.5000000000000006E-3</v>
      </c>
      <c r="P2769" s="8">
        <f t="shared" si="407"/>
        <v>11.333333333333334</v>
      </c>
      <c r="Q2769" t="s">
        <v>8319</v>
      </c>
      <c r="R2769" t="s">
        <v>8355</v>
      </c>
      <c r="S2769" s="10">
        <f t="shared" si="412"/>
        <v>42172.958912037036</v>
      </c>
      <c r="T2769" s="10">
        <f t="shared" si="41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406"/>
        <v>0.14314285714285716</v>
      </c>
      <c r="P2770" s="8">
        <f t="shared" si="407"/>
        <v>29.470588235294116</v>
      </c>
      <c r="Q2770" t="s">
        <v>8319</v>
      </c>
      <c r="R2770" t="s">
        <v>8355</v>
      </c>
      <c r="S2770" s="10">
        <f t="shared" si="412"/>
        <v>40967.614849537036</v>
      </c>
      <c r="T2770" s="10">
        <f t="shared" si="41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406"/>
        <v>2.5000000000000001E-3</v>
      </c>
      <c r="P2771" s="8">
        <f t="shared" si="407"/>
        <v>1</v>
      </c>
      <c r="Q2771" t="s">
        <v>8319</v>
      </c>
      <c r="R2771" t="s">
        <v>8355</v>
      </c>
      <c r="S2771" s="10">
        <f t="shared" si="412"/>
        <v>41745.826273148145</v>
      </c>
      <c r="T2771" s="10">
        <f t="shared" si="41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406"/>
        <v>0.1041125</v>
      </c>
      <c r="P2772" s="8">
        <f t="shared" si="407"/>
        <v>63.098484848484851</v>
      </c>
      <c r="Q2772" t="s">
        <v>8319</v>
      </c>
      <c r="R2772" t="s">
        <v>8355</v>
      </c>
      <c r="S2772" s="10">
        <f t="shared" si="412"/>
        <v>41686.705208333333</v>
      </c>
      <c r="T2772" s="10">
        <f t="shared" si="413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406"/>
        <v>0</v>
      </c>
      <c r="P2773" s="8" t="e">
        <f t="shared" si="407"/>
        <v>#DIV/0!</v>
      </c>
      <c r="Q2773" t="s">
        <v>8319</v>
      </c>
      <c r="R2773" t="s">
        <v>8355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406"/>
        <v>0</v>
      </c>
      <c r="P2774" s="8" t="e">
        <f t="shared" si="407"/>
        <v>#DIV/0!</v>
      </c>
      <c r="Q2774" t="s">
        <v>8319</v>
      </c>
      <c r="R2774" t="s">
        <v>8355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406"/>
        <v>1.8867924528301887E-3</v>
      </c>
      <c r="P2775" s="8">
        <f t="shared" si="407"/>
        <v>1</v>
      </c>
      <c r="Q2775" t="s">
        <v>8319</v>
      </c>
      <c r="R2775" t="s">
        <v>8355</v>
      </c>
      <c r="S2775" s="10">
        <f t="shared" ref="S2775:S2781" si="414">(((J2775/60)/60)/24)+DATE(1970,1,1)</f>
        <v>42474.86482638889</v>
      </c>
      <c r="T2775" s="10">
        <f t="shared" ref="T2775:T2781" si="415">(((I2775/60)/60)/24)+DATE(1970,1,1)</f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406"/>
        <v>0.14249999999999999</v>
      </c>
      <c r="P2776" s="8">
        <f t="shared" si="407"/>
        <v>43.846153846153847</v>
      </c>
      <c r="Q2776" t="s">
        <v>8319</v>
      </c>
      <c r="R2776" t="s">
        <v>8355</v>
      </c>
      <c r="S2776" s="10">
        <f t="shared" si="414"/>
        <v>41311.126481481479</v>
      </c>
      <c r="T2776" s="10">
        <f t="shared" si="41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406"/>
        <v>0.03</v>
      </c>
      <c r="P2777" s="8">
        <f t="shared" si="407"/>
        <v>75</v>
      </c>
      <c r="Q2777" t="s">
        <v>8319</v>
      </c>
      <c r="R2777" t="s">
        <v>8355</v>
      </c>
      <c r="S2777" s="10">
        <f t="shared" si="414"/>
        <v>40863.013356481482</v>
      </c>
      <c r="T2777" s="10">
        <f t="shared" si="41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406"/>
        <v>7.8809523809523815E-2</v>
      </c>
      <c r="P2778" s="8">
        <f t="shared" si="407"/>
        <v>45.972222222222221</v>
      </c>
      <c r="Q2778" t="s">
        <v>8319</v>
      </c>
      <c r="R2778" t="s">
        <v>8355</v>
      </c>
      <c r="S2778" s="10">
        <f t="shared" si="414"/>
        <v>42136.297175925924</v>
      </c>
      <c r="T2778" s="10">
        <f t="shared" si="41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406"/>
        <v>3.3333333333333335E-3</v>
      </c>
      <c r="P2779" s="8">
        <f t="shared" si="407"/>
        <v>10</v>
      </c>
      <c r="Q2779" t="s">
        <v>8319</v>
      </c>
      <c r="R2779" t="s">
        <v>8355</v>
      </c>
      <c r="S2779" s="10">
        <f t="shared" si="414"/>
        <v>42172.669027777782</v>
      </c>
      <c r="T2779" s="10">
        <f t="shared" si="41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406"/>
        <v>0.25545454545454543</v>
      </c>
      <c r="P2780" s="8">
        <f t="shared" si="407"/>
        <v>93.666666666666671</v>
      </c>
      <c r="Q2780" t="s">
        <v>8319</v>
      </c>
      <c r="R2780" t="s">
        <v>8355</v>
      </c>
      <c r="S2780" s="10">
        <f t="shared" si="414"/>
        <v>41846.978078703702</v>
      </c>
      <c r="T2780" s="10">
        <f t="shared" si="41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406"/>
        <v>2.12E-2</v>
      </c>
      <c r="P2781" s="8">
        <f t="shared" si="407"/>
        <v>53</v>
      </c>
      <c r="Q2781" t="s">
        <v>8319</v>
      </c>
      <c r="R2781" t="s">
        <v>8355</v>
      </c>
      <c r="S2781" s="10">
        <f t="shared" si="414"/>
        <v>42300.585891203707</v>
      </c>
      <c r="T2781" s="10">
        <f t="shared" si="41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406"/>
        <v>0</v>
      </c>
      <c r="P2782" s="8" t="e">
        <f t="shared" si="407"/>
        <v>#DIV/0!</v>
      </c>
      <c r="Q2782" t="s">
        <v>8319</v>
      </c>
      <c r="R2782" t="s">
        <v>8355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406"/>
        <v>1.0528</v>
      </c>
      <c r="P2783" s="8">
        <f t="shared" si="407"/>
        <v>47</v>
      </c>
      <c r="Q2783" t="s">
        <v>8314</v>
      </c>
      <c r="R2783" t="s">
        <v>8315</v>
      </c>
      <c r="S2783" s="10">
        <f t="shared" ref="S2783:S2843" si="416">(((J2783/60)/60)/24)+DATE(1970,1,1)</f>
        <v>42018.94159722222</v>
      </c>
      <c r="T2783" s="10">
        <f t="shared" ref="T2783:T2843" si="417">(((I2783/60)/60)/24)+DATE(1970,1,1)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406"/>
        <v>1.2</v>
      </c>
      <c r="P2784" s="8">
        <f t="shared" si="407"/>
        <v>66.666666666666671</v>
      </c>
      <c r="Q2784" t="s">
        <v>8314</v>
      </c>
      <c r="R2784" t="s">
        <v>8315</v>
      </c>
      <c r="S2784" s="10">
        <f t="shared" si="416"/>
        <v>42026.924976851849</v>
      </c>
      <c r="T2784" s="10">
        <f t="shared" si="417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406"/>
        <v>1.145</v>
      </c>
      <c r="P2785" s="8">
        <f t="shared" si="407"/>
        <v>18.770491803278688</v>
      </c>
      <c r="Q2785" t="s">
        <v>8314</v>
      </c>
      <c r="R2785" t="s">
        <v>8315</v>
      </c>
      <c r="S2785" s="10">
        <f t="shared" si="416"/>
        <v>42103.535254629634</v>
      </c>
      <c r="T2785" s="10">
        <f t="shared" si="417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406"/>
        <v>1.19</v>
      </c>
      <c r="P2786" s="8">
        <f t="shared" si="407"/>
        <v>66.111111111111114</v>
      </c>
      <c r="Q2786" t="s">
        <v>8314</v>
      </c>
      <c r="R2786" t="s">
        <v>8315</v>
      </c>
      <c r="S2786" s="10">
        <f t="shared" si="416"/>
        <v>41920.787534722222</v>
      </c>
      <c r="T2786" s="10">
        <f t="shared" si="417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406"/>
        <v>1.0468</v>
      </c>
      <c r="P2787" s="8">
        <f t="shared" si="407"/>
        <v>36.859154929577464</v>
      </c>
      <c r="Q2787" t="s">
        <v>8314</v>
      </c>
      <c r="R2787" t="s">
        <v>8315</v>
      </c>
      <c r="S2787" s="10">
        <f t="shared" si="416"/>
        <v>42558.189432870371</v>
      </c>
      <c r="T2787" s="10">
        <f t="shared" si="417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406"/>
        <v>1.1783999999999999</v>
      </c>
      <c r="P2788" s="8">
        <f t="shared" si="407"/>
        <v>39.810810810810814</v>
      </c>
      <c r="Q2788" t="s">
        <v>8314</v>
      </c>
      <c r="R2788" t="s">
        <v>8315</v>
      </c>
      <c r="S2788" s="10">
        <f t="shared" si="416"/>
        <v>41815.569212962961</v>
      </c>
      <c r="T2788" s="10">
        <f t="shared" si="417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406"/>
        <v>1.1970000000000001</v>
      </c>
      <c r="P2789" s="8">
        <f t="shared" si="407"/>
        <v>31.5</v>
      </c>
      <c r="Q2789" t="s">
        <v>8314</v>
      </c>
      <c r="R2789" t="s">
        <v>8315</v>
      </c>
      <c r="S2789" s="10">
        <f t="shared" si="416"/>
        <v>41808.198518518519</v>
      </c>
      <c r="T2789" s="10">
        <f t="shared" si="417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406"/>
        <v>1.0249999999999999</v>
      </c>
      <c r="P2790" s="8">
        <f t="shared" si="407"/>
        <v>102.5</v>
      </c>
      <c r="Q2790" t="s">
        <v>8314</v>
      </c>
      <c r="R2790" t="s">
        <v>8315</v>
      </c>
      <c r="S2790" s="10">
        <f t="shared" si="416"/>
        <v>42550.701886574068</v>
      </c>
      <c r="T2790" s="10">
        <f t="shared" si="417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406"/>
        <v>1.0116666666666667</v>
      </c>
      <c r="P2791" s="8">
        <f t="shared" si="407"/>
        <v>126.45833333333333</v>
      </c>
      <c r="Q2791" t="s">
        <v>8314</v>
      </c>
      <c r="R2791" t="s">
        <v>8315</v>
      </c>
      <c r="S2791" s="10">
        <f t="shared" si="416"/>
        <v>42056.013124999998</v>
      </c>
      <c r="T2791" s="10">
        <f t="shared" si="417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406"/>
        <v>1.0533333333333332</v>
      </c>
      <c r="P2792" s="8">
        <f t="shared" si="407"/>
        <v>47.878787878787875</v>
      </c>
      <c r="Q2792" t="s">
        <v>8314</v>
      </c>
      <c r="R2792" t="s">
        <v>8315</v>
      </c>
      <c r="S2792" s="10">
        <f t="shared" si="416"/>
        <v>42016.938692129625</v>
      </c>
      <c r="T2792" s="10">
        <f t="shared" si="417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406"/>
        <v>1.0249999999999999</v>
      </c>
      <c r="P2793" s="8">
        <f t="shared" si="407"/>
        <v>73.214285714285708</v>
      </c>
      <c r="Q2793" t="s">
        <v>8314</v>
      </c>
      <c r="R2793" t="s">
        <v>8315</v>
      </c>
      <c r="S2793" s="10">
        <f t="shared" si="416"/>
        <v>42591.899988425925</v>
      </c>
      <c r="T2793" s="10">
        <f t="shared" si="417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406"/>
        <v>1.0760000000000001</v>
      </c>
      <c r="P2794" s="8">
        <f t="shared" si="407"/>
        <v>89.666666666666671</v>
      </c>
      <c r="Q2794" t="s">
        <v>8314</v>
      </c>
      <c r="R2794" t="s">
        <v>8315</v>
      </c>
      <c r="S2794" s="10">
        <f t="shared" si="416"/>
        <v>42183.231006944443</v>
      </c>
      <c r="T2794" s="10">
        <f t="shared" si="417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406"/>
        <v>1.105675</v>
      </c>
      <c r="P2795" s="8">
        <f t="shared" si="407"/>
        <v>151.4623287671233</v>
      </c>
      <c r="Q2795" t="s">
        <v>8314</v>
      </c>
      <c r="R2795" t="s">
        <v>8315</v>
      </c>
      <c r="S2795" s="10">
        <f t="shared" si="416"/>
        <v>42176.419039351851</v>
      </c>
      <c r="T2795" s="10">
        <f t="shared" si="417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406"/>
        <v>1.5</v>
      </c>
      <c r="P2796" s="8">
        <f t="shared" si="407"/>
        <v>25</v>
      </c>
      <c r="Q2796" t="s">
        <v>8314</v>
      </c>
      <c r="R2796" t="s">
        <v>8315</v>
      </c>
      <c r="S2796" s="10">
        <f t="shared" si="416"/>
        <v>42416.691655092596</v>
      </c>
      <c r="T2796" s="10">
        <f t="shared" si="417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406"/>
        <v>1.0428571428571429</v>
      </c>
      <c r="P2797" s="8">
        <f t="shared" si="407"/>
        <v>36.5</v>
      </c>
      <c r="Q2797" t="s">
        <v>8314</v>
      </c>
      <c r="R2797" t="s">
        <v>8315</v>
      </c>
      <c r="S2797" s="10">
        <f t="shared" si="416"/>
        <v>41780.525937500002</v>
      </c>
      <c r="T2797" s="10">
        <f t="shared" si="417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406"/>
        <v>1.155</v>
      </c>
      <c r="P2798" s="8">
        <f t="shared" si="407"/>
        <v>44</v>
      </c>
      <c r="Q2798" t="s">
        <v>8314</v>
      </c>
      <c r="R2798" t="s">
        <v>8315</v>
      </c>
      <c r="S2798" s="10">
        <f t="shared" si="416"/>
        <v>41795.528101851851</v>
      </c>
      <c r="T2798" s="10">
        <f t="shared" si="417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406"/>
        <v>1.02645125</v>
      </c>
      <c r="P2799" s="8">
        <f t="shared" si="407"/>
        <v>87.357553191489373</v>
      </c>
      <c r="Q2799" t="s">
        <v>8314</v>
      </c>
      <c r="R2799" t="s">
        <v>8315</v>
      </c>
      <c r="S2799" s="10">
        <f t="shared" si="416"/>
        <v>41798.94027777778</v>
      </c>
      <c r="T2799" s="10">
        <f t="shared" si="417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406"/>
        <v>1.014</v>
      </c>
      <c r="P2800" s="8">
        <f t="shared" si="407"/>
        <v>36.474820143884891</v>
      </c>
      <c r="Q2800" t="s">
        <v>8314</v>
      </c>
      <c r="R2800" t="s">
        <v>8315</v>
      </c>
      <c r="S2800" s="10">
        <f t="shared" si="416"/>
        <v>42201.675011574072</v>
      </c>
      <c r="T2800" s="10">
        <f t="shared" si="417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406"/>
        <v>1.1663479999999999</v>
      </c>
      <c r="P2801" s="8">
        <f t="shared" si="407"/>
        <v>44.859538461538463</v>
      </c>
      <c r="Q2801" t="s">
        <v>8314</v>
      </c>
      <c r="R2801" t="s">
        <v>8315</v>
      </c>
      <c r="S2801" s="10">
        <f t="shared" si="416"/>
        <v>42507.264699074076</v>
      </c>
      <c r="T2801" s="10">
        <f t="shared" si="417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406"/>
        <v>1.33</v>
      </c>
      <c r="P2802" s="8">
        <f t="shared" si="407"/>
        <v>42.903225806451616</v>
      </c>
      <c r="Q2802" t="s">
        <v>8314</v>
      </c>
      <c r="R2802" t="s">
        <v>8315</v>
      </c>
      <c r="S2802" s="10">
        <f t="shared" si="416"/>
        <v>41948.552847222221</v>
      </c>
      <c r="T2802" s="10">
        <f t="shared" si="417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406"/>
        <v>1.3320000000000001</v>
      </c>
      <c r="P2803" s="8">
        <f t="shared" si="407"/>
        <v>51.230769230769234</v>
      </c>
      <c r="Q2803" t="s">
        <v>8314</v>
      </c>
      <c r="R2803" t="s">
        <v>8315</v>
      </c>
      <c r="S2803" s="10">
        <f t="shared" si="416"/>
        <v>41900.243159722224</v>
      </c>
      <c r="T2803" s="10">
        <f t="shared" si="417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406"/>
        <v>1.0183333333333333</v>
      </c>
      <c r="P2804" s="8">
        <f t="shared" si="407"/>
        <v>33.944444444444443</v>
      </c>
      <c r="Q2804" t="s">
        <v>8314</v>
      </c>
      <c r="R2804" t="s">
        <v>8315</v>
      </c>
      <c r="S2804" s="10">
        <f t="shared" si="416"/>
        <v>42192.64707175926</v>
      </c>
      <c r="T2804" s="10">
        <f t="shared" si="417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406"/>
        <v>1.2795000000000001</v>
      </c>
      <c r="P2805" s="8">
        <f t="shared" si="407"/>
        <v>90.744680851063833</v>
      </c>
      <c r="Q2805" t="s">
        <v>8314</v>
      </c>
      <c r="R2805" t="s">
        <v>8315</v>
      </c>
      <c r="S2805" s="10">
        <f t="shared" si="416"/>
        <v>42158.065694444449</v>
      </c>
      <c r="T2805" s="10">
        <f t="shared" si="417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406"/>
        <v>1.1499999999999999</v>
      </c>
      <c r="P2806" s="8">
        <f t="shared" si="407"/>
        <v>50</v>
      </c>
      <c r="Q2806" t="s">
        <v>8314</v>
      </c>
      <c r="R2806" t="s">
        <v>8315</v>
      </c>
      <c r="S2806" s="10">
        <f t="shared" si="416"/>
        <v>41881.453587962962</v>
      </c>
      <c r="T2806" s="10">
        <f t="shared" si="417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406"/>
        <v>1.1000000000000001</v>
      </c>
      <c r="P2807" s="8">
        <f t="shared" si="407"/>
        <v>24.444444444444443</v>
      </c>
      <c r="Q2807" t="s">
        <v>8314</v>
      </c>
      <c r="R2807" t="s">
        <v>8315</v>
      </c>
      <c r="S2807" s="10">
        <f t="shared" si="416"/>
        <v>42213.505474537036</v>
      </c>
      <c r="T2807" s="10">
        <f t="shared" si="417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406"/>
        <v>1.121</v>
      </c>
      <c r="P2808" s="8">
        <f t="shared" si="407"/>
        <v>44.25</v>
      </c>
      <c r="Q2808" t="s">
        <v>8314</v>
      </c>
      <c r="R2808" t="s">
        <v>8315</v>
      </c>
      <c r="S2808" s="10">
        <f t="shared" si="416"/>
        <v>42185.267245370371</v>
      </c>
      <c r="T2808" s="10">
        <f t="shared" si="417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406"/>
        <v>1.26</v>
      </c>
      <c r="P2809" s="8">
        <f t="shared" si="407"/>
        <v>67.741935483870961</v>
      </c>
      <c r="Q2809" t="s">
        <v>8314</v>
      </c>
      <c r="R2809" t="s">
        <v>8315</v>
      </c>
      <c r="S2809" s="10">
        <f t="shared" si="416"/>
        <v>42154.873124999998</v>
      </c>
      <c r="T2809" s="10">
        <f t="shared" si="417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406"/>
        <v>1.0024444444444445</v>
      </c>
      <c r="P2810" s="8">
        <f t="shared" si="407"/>
        <v>65.376811594202906</v>
      </c>
      <c r="Q2810" t="s">
        <v>8314</v>
      </c>
      <c r="R2810" t="s">
        <v>8315</v>
      </c>
      <c r="S2810" s="10">
        <f t="shared" si="416"/>
        <v>42208.84646990741</v>
      </c>
      <c r="T2810" s="10">
        <f t="shared" si="417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406"/>
        <v>1.024</v>
      </c>
      <c r="P2811" s="8">
        <f t="shared" si="407"/>
        <v>121.9047619047619</v>
      </c>
      <c r="Q2811" t="s">
        <v>8314</v>
      </c>
      <c r="R2811" t="s">
        <v>8315</v>
      </c>
      <c r="S2811" s="10">
        <f t="shared" si="416"/>
        <v>42451.496817129635</v>
      </c>
      <c r="T2811" s="10">
        <f t="shared" si="417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406"/>
        <v>1.0820000000000001</v>
      </c>
      <c r="P2812" s="8">
        <f t="shared" si="407"/>
        <v>47.456140350877192</v>
      </c>
      <c r="Q2812" t="s">
        <v>8314</v>
      </c>
      <c r="R2812" t="s">
        <v>8315</v>
      </c>
      <c r="S2812" s="10">
        <f t="shared" si="416"/>
        <v>41759.13962962963</v>
      </c>
      <c r="T2812" s="10">
        <f t="shared" si="417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406"/>
        <v>1.0026999999999999</v>
      </c>
      <c r="P2813" s="8">
        <f t="shared" si="407"/>
        <v>92.842592592592595</v>
      </c>
      <c r="Q2813" t="s">
        <v>8314</v>
      </c>
      <c r="R2813" t="s">
        <v>8315</v>
      </c>
      <c r="S2813" s="10">
        <f t="shared" si="416"/>
        <v>42028.496562500004</v>
      </c>
      <c r="T2813" s="10">
        <f t="shared" si="417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406"/>
        <v>1.133</v>
      </c>
      <c r="P2814" s="8">
        <f t="shared" si="407"/>
        <v>68.253012048192772</v>
      </c>
      <c r="Q2814" t="s">
        <v>8314</v>
      </c>
      <c r="R2814" t="s">
        <v>8315</v>
      </c>
      <c r="S2814" s="10">
        <f t="shared" si="416"/>
        <v>42054.74418981481</v>
      </c>
      <c r="T2814" s="10">
        <f t="shared" si="417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406"/>
        <v>1.2757571428571428</v>
      </c>
      <c r="P2815" s="8">
        <f t="shared" si="407"/>
        <v>37.209583333333335</v>
      </c>
      <c r="Q2815" t="s">
        <v>8314</v>
      </c>
      <c r="R2815" t="s">
        <v>8315</v>
      </c>
      <c r="S2815" s="10">
        <f t="shared" si="416"/>
        <v>42693.742604166662</v>
      </c>
      <c r="T2815" s="10">
        <f t="shared" si="417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406"/>
        <v>1.0773333333333333</v>
      </c>
      <c r="P2816" s="8">
        <f t="shared" si="407"/>
        <v>25.25</v>
      </c>
      <c r="Q2816" t="s">
        <v>8314</v>
      </c>
      <c r="R2816" t="s">
        <v>8315</v>
      </c>
      <c r="S2816" s="10">
        <f t="shared" si="416"/>
        <v>42103.399479166663</v>
      </c>
      <c r="T2816" s="10">
        <f t="shared" si="417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406"/>
        <v>2.42</v>
      </c>
      <c r="P2817" s="8">
        <f t="shared" si="407"/>
        <v>43.214285714285715</v>
      </c>
      <c r="Q2817" t="s">
        <v>8314</v>
      </c>
      <c r="R2817" t="s">
        <v>8315</v>
      </c>
      <c r="S2817" s="10">
        <f t="shared" si="416"/>
        <v>42559.776724537034</v>
      </c>
      <c r="T2817" s="10">
        <f t="shared" si="417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406"/>
        <v>1.4156666666666666</v>
      </c>
      <c r="P2818" s="8">
        <f t="shared" si="407"/>
        <v>25.130177514792898</v>
      </c>
      <c r="Q2818" t="s">
        <v>8314</v>
      </c>
      <c r="R2818" t="s">
        <v>8315</v>
      </c>
      <c r="S2818" s="10">
        <f t="shared" si="416"/>
        <v>42188.467499999999</v>
      </c>
      <c r="T2818" s="10">
        <f t="shared" si="417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406"/>
        <v>1.3</v>
      </c>
      <c r="P2819" s="8">
        <f t="shared" si="407"/>
        <v>23.636363636363637</v>
      </c>
      <c r="Q2819" t="s">
        <v>8314</v>
      </c>
      <c r="R2819" t="s">
        <v>8315</v>
      </c>
      <c r="S2819" s="10">
        <f t="shared" si="416"/>
        <v>42023.634976851856</v>
      </c>
      <c r="T2819" s="10">
        <f t="shared" si="417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ref="O2820:O2883" si="418">E2820/D2820</f>
        <v>1.0603</v>
      </c>
      <c r="P2820" s="8">
        <f t="shared" ref="P2820:P2883" si="419">E2820/L2820</f>
        <v>103.95098039215686</v>
      </c>
      <c r="Q2820" t="s">
        <v>8314</v>
      </c>
      <c r="R2820" t="s">
        <v>8315</v>
      </c>
      <c r="S2820" s="10">
        <f t="shared" si="416"/>
        <v>42250.598217592589</v>
      </c>
      <c r="T2820" s="10">
        <f t="shared" si="417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418"/>
        <v>1.048</v>
      </c>
      <c r="P2821" s="8">
        <f t="shared" si="419"/>
        <v>50.384615384615387</v>
      </c>
      <c r="Q2821" t="s">
        <v>8314</v>
      </c>
      <c r="R2821" t="s">
        <v>8315</v>
      </c>
      <c r="S2821" s="10">
        <f t="shared" si="416"/>
        <v>42139.525567129633</v>
      </c>
      <c r="T2821" s="10">
        <f t="shared" si="417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418"/>
        <v>1.36</v>
      </c>
      <c r="P2822" s="8">
        <f t="shared" si="419"/>
        <v>13.6</v>
      </c>
      <c r="Q2822" t="s">
        <v>8314</v>
      </c>
      <c r="R2822" t="s">
        <v>8315</v>
      </c>
      <c r="S2822" s="10">
        <f t="shared" si="416"/>
        <v>42401.610983796301</v>
      </c>
      <c r="T2822" s="10">
        <f t="shared" si="417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418"/>
        <v>1</v>
      </c>
      <c r="P2823" s="8">
        <f t="shared" si="419"/>
        <v>28.571428571428573</v>
      </c>
      <c r="Q2823" t="s">
        <v>8314</v>
      </c>
      <c r="R2823" t="s">
        <v>8315</v>
      </c>
      <c r="S2823" s="10">
        <f t="shared" si="416"/>
        <v>41875.922858796301</v>
      </c>
      <c r="T2823" s="10">
        <f t="shared" si="417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418"/>
        <v>1</v>
      </c>
      <c r="P2824" s="8">
        <f t="shared" si="419"/>
        <v>63.829787234042556</v>
      </c>
      <c r="Q2824" t="s">
        <v>8314</v>
      </c>
      <c r="R2824" t="s">
        <v>8315</v>
      </c>
      <c r="S2824" s="10">
        <f t="shared" si="416"/>
        <v>42060.683935185181</v>
      </c>
      <c r="T2824" s="10">
        <f t="shared" si="417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418"/>
        <v>1.24</v>
      </c>
      <c r="P2825" s="8">
        <f t="shared" si="419"/>
        <v>8.8571428571428577</v>
      </c>
      <c r="Q2825" t="s">
        <v>8314</v>
      </c>
      <c r="R2825" t="s">
        <v>8315</v>
      </c>
      <c r="S2825" s="10">
        <f t="shared" si="416"/>
        <v>42067.011643518519</v>
      </c>
      <c r="T2825" s="10">
        <f t="shared" si="417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418"/>
        <v>1.1692307692307693</v>
      </c>
      <c r="P2826" s="8">
        <f t="shared" si="419"/>
        <v>50.666666666666664</v>
      </c>
      <c r="Q2826" t="s">
        <v>8314</v>
      </c>
      <c r="R2826" t="s">
        <v>8315</v>
      </c>
      <c r="S2826" s="10">
        <f t="shared" si="416"/>
        <v>42136.270787037036</v>
      </c>
      <c r="T2826" s="10">
        <f t="shared" si="417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418"/>
        <v>1.0333333333333334</v>
      </c>
      <c r="P2827" s="8">
        <f t="shared" si="419"/>
        <v>60.784313725490193</v>
      </c>
      <c r="Q2827" t="s">
        <v>8314</v>
      </c>
      <c r="R2827" t="s">
        <v>8315</v>
      </c>
      <c r="S2827" s="10">
        <f t="shared" si="416"/>
        <v>42312.792662037042</v>
      </c>
      <c r="T2827" s="10">
        <f t="shared" si="417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418"/>
        <v>1.0774999999999999</v>
      </c>
      <c r="P2828" s="8">
        <f t="shared" si="419"/>
        <v>113.42105263157895</v>
      </c>
      <c r="Q2828" t="s">
        <v>8314</v>
      </c>
      <c r="R2828" t="s">
        <v>8315</v>
      </c>
      <c r="S2828" s="10">
        <f t="shared" si="416"/>
        <v>42171.034861111111</v>
      </c>
      <c r="T2828" s="10">
        <f t="shared" si="417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418"/>
        <v>1.2024999999999999</v>
      </c>
      <c r="P2829" s="8">
        <f t="shared" si="419"/>
        <v>104.56521739130434</v>
      </c>
      <c r="Q2829" t="s">
        <v>8314</v>
      </c>
      <c r="R2829" t="s">
        <v>8315</v>
      </c>
      <c r="S2829" s="10">
        <f t="shared" si="416"/>
        <v>42494.683634259258</v>
      </c>
      <c r="T2829" s="10">
        <f t="shared" si="417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418"/>
        <v>1.0037894736842106</v>
      </c>
      <c r="P2830" s="8">
        <f t="shared" si="419"/>
        <v>98.30927835051547</v>
      </c>
      <c r="Q2830" t="s">
        <v>8314</v>
      </c>
      <c r="R2830" t="s">
        <v>8315</v>
      </c>
      <c r="S2830" s="10">
        <f t="shared" si="416"/>
        <v>42254.264687499999</v>
      </c>
      <c r="T2830" s="10">
        <f t="shared" si="417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418"/>
        <v>1.0651999999999999</v>
      </c>
      <c r="P2831" s="8">
        <f t="shared" si="419"/>
        <v>35.039473684210527</v>
      </c>
      <c r="Q2831" t="s">
        <v>8314</v>
      </c>
      <c r="R2831" t="s">
        <v>8315</v>
      </c>
      <c r="S2831" s="10">
        <f t="shared" si="416"/>
        <v>42495.434236111112</v>
      </c>
      <c r="T2831" s="10">
        <f t="shared" si="417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418"/>
        <v>1</v>
      </c>
      <c r="P2832" s="8">
        <f t="shared" si="419"/>
        <v>272.72727272727275</v>
      </c>
      <c r="Q2832" t="s">
        <v>8314</v>
      </c>
      <c r="R2832" t="s">
        <v>8315</v>
      </c>
      <c r="S2832" s="10">
        <f t="shared" si="416"/>
        <v>41758.839675925927</v>
      </c>
      <c r="T2832" s="10">
        <f t="shared" si="417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418"/>
        <v>1.1066666666666667</v>
      </c>
      <c r="P2833" s="8">
        <f t="shared" si="419"/>
        <v>63.846153846153847</v>
      </c>
      <c r="Q2833" t="s">
        <v>8314</v>
      </c>
      <c r="R2833" t="s">
        <v>8315</v>
      </c>
      <c r="S2833" s="10">
        <f t="shared" si="416"/>
        <v>42171.824884259258</v>
      </c>
      <c r="T2833" s="10">
        <f t="shared" si="417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418"/>
        <v>1.1471959999999999</v>
      </c>
      <c r="P2834" s="8">
        <f t="shared" si="419"/>
        <v>30.189368421052631</v>
      </c>
      <c r="Q2834" t="s">
        <v>8314</v>
      </c>
      <c r="R2834" t="s">
        <v>8315</v>
      </c>
      <c r="S2834" s="10">
        <f t="shared" si="416"/>
        <v>41938.709421296298</v>
      </c>
      <c r="T2834" s="10">
        <f t="shared" si="417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418"/>
        <v>1.0825925925925926</v>
      </c>
      <c r="P2835" s="8">
        <f t="shared" si="419"/>
        <v>83.51428571428572</v>
      </c>
      <c r="Q2835" t="s">
        <v>8314</v>
      </c>
      <c r="R2835" t="s">
        <v>8315</v>
      </c>
      <c r="S2835" s="10">
        <f t="shared" si="416"/>
        <v>42268.127696759257</v>
      </c>
      <c r="T2835" s="10">
        <f t="shared" si="417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418"/>
        <v>1.7</v>
      </c>
      <c r="P2836" s="8">
        <f t="shared" si="419"/>
        <v>64.761904761904759</v>
      </c>
      <c r="Q2836" t="s">
        <v>8314</v>
      </c>
      <c r="R2836" t="s">
        <v>8315</v>
      </c>
      <c r="S2836" s="10">
        <f t="shared" si="416"/>
        <v>42019.959837962961</v>
      </c>
      <c r="T2836" s="10">
        <f t="shared" si="417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418"/>
        <v>1.8709899999999999</v>
      </c>
      <c r="P2837" s="8">
        <f t="shared" si="419"/>
        <v>20.118172043010752</v>
      </c>
      <c r="Q2837" t="s">
        <v>8314</v>
      </c>
      <c r="R2837" t="s">
        <v>8315</v>
      </c>
      <c r="S2837" s="10">
        <f t="shared" si="416"/>
        <v>42313.703900462962</v>
      </c>
      <c r="T2837" s="10">
        <f t="shared" si="417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418"/>
        <v>1.0777777777777777</v>
      </c>
      <c r="P2838" s="8">
        <f t="shared" si="419"/>
        <v>44.090909090909093</v>
      </c>
      <c r="Q2838" t="s">
        <v>8314</v>
      </c>
      <c r="R2838" t="s">
        <v>8315</v>
      </c>
      <c r="S2838" s="10">
        <f t="shared" si="416"/>
        <v>42746.261782407411</v>
      </c>
      <c r="T2838" s="10">
        <f t="shared" si="417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418"/>
        <v>1</v>
      </c>
      <c r="P2839" s="8">
        <f t="shared" si="419"/>
        <v>40.476190476190474</v>
      </c>
      <c r="Q2839" t="s">
        <v>8314</v>
      </c>
      <c r="R2839" t="s">
        <v>8315</v>
      </c>
      <c r="S2839" s="10">
        <f t="shared" si="416"/>
        <v>42307.908379629633</v>
      </c>
      <c r="T2839" s="10">
        <f t="shared" si="417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418"/>
        <v>1.2024999999999999</v>
      </c>
      <c r="P2840" s="8">
        <f t="shared" si="419"/>
        <v>44.537037037037038</v>
      </c>
      <c r="Q2840" t="s">
        <v>8314</v>
      </c>
      <c r="R2840" t="s">
        <v>8315</v>
      </c>
      <c r="S2840" s="10">
        <f t="shared" si="416"/>
        <v>41842.607592592591</v>
      </c>
      <c r="T2840" s="10">
        <f t="shared" si="417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418"/>
        <v>1.1142857142857143</v>
      </c>
      <c r="P2841" s="8">
        <f t="shared" si="419"/>
        <v>125.80645161290323</v>
      </c>
      <c r="Q2841" t="s">
        <v>8314</v>
      </c>
      <c r="R2841" t="s">
        <v>8315</v>
      </c>
      <c r="S2841" s="10">
        <f t="shared" si="416"/>
        <v>41853.240208333329</v>
      </c>
      <c r="T2841" s="10">
        <f t="shared" si="417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418"/>
        <v>1.04</v>
      </c>
      <c r="P2842" s="8">
        <f t="shared" si="419"/>
        <v>19.696969696969695</v>
      </c>
      <c r="Q2842" t="s">
        <v>8314</v>
      </c>
      <c r="R2842" t="s">
        <v>8315</v>
      </c>
      <c r="S2842" s="10">
        <f t="shared" si="416"/>
        <v>42060.035636574074</v>
      </c>
      <c r="T2842" s="10">
        <f t="shared" si="417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418"/>
        <v>0.01</v>
      </c>
      <c r="P2843" s="8">
        <f t="shared" si="419"/>
        <v>10</v>
      </c>
      <c r="Q2843" t="s">
        <v>8314</v>
      </c>
      <c r="R2843" t="s">
        <v>8315</v>
      </c>
      <c r="S2843" s="10">
        <f t="shared" si="416"/>
        <v>42291.739548611105</v>
      </c>
      <c r="T2843" s="10">
        <f t="shared" si="417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418"/>
        <v>0</v>
      </c>
      <c r="P2844" s="8" t="e">
        <f t="shared" si="419"/>
        <v>#DIV/0!</v>
      </c>
      <c r="Q2844" t="s">
        <v>8314</v>
      </c>
      <c r="R2844" t="s">
        <v>8315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418"/>
        <v>0</v>
      </c>
      <c r="P2845" s="8" t="e">
        <f t="shared" si="419"/>
        <v>#DIV/0!</v>
      </c>
      <c r="Q2845" t="s">
        <v>8314</v>
      </c>
      <c r="R2845" t="s">
        <v>8315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418"/>
        <v>5.4545454545454543E-2</v>
      </c>
      <c r="P2846" s="8">
        <f t="shared" si="419"/>
        <v>30</v>
      </c>
      <c r="Q2846" t="s">
        <v>8314</v>
      </c>
      <c r="R2846" t="s">
        <v>8315</v>
      </c>
      <c r="S2846" s="10">
        <f t="shared" ref="S2846:S2847" si="420">(((J2846/60)/60)/24)+DATE(1970,1,1)</f>
        <v>42709.546064814815</v>
      </c>
      <c r="T2846" s="10">
        <f t="shared" ref="T2846:T2847" si="421">(((I2846/60)/60)/24)+DATE(1970,1,1)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418"/>
        <v>0.31546666666666667</v>
      </c>
      <c r="P2847" s="8">
        <f t="shared" si="419"/>
        <v>60.666666666666664</v>
      </c>
      <c r="Q2847" t="s">
        <v>8314</v>
      </c>
      <c r="R2847" t="s">
        <v>8315</v>
      </c>
      <c r="S2847" s="10">
        <f t="shared" si="420"/>
        <v>42103.016585648147</v>
      </c>
      <c r="T2847" s="10">
        <f t="shared" si="421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418"/>
        <v>0</v>
      </c>
      <c r="P2848" s="8" t="e">
        <f t="shared" si="419"/>
        <v>#DIV/0!</v>
      </c>
      <c r="Q2848" t="s">
        <v>8314</v>
      </c>
      <c r="R2848" t="s">
        <v>8315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418"/>
        <v>0</v>
      </c>
      <c r="P2849" s="8" t="e">
        <f t="shared" si="419"/>
        <v>#DIV/0!</v>
      </c>
      <c r="Q2849" t="s">
        <v>8314</v>
      </c>
      <c r="R2849" t="s">
        <v>8315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418"/>
        <v>2E-3</v>
      </c>
      <c r="P2850" s="8">
        <f t="shared" si="419"/>
        <v>23.333333333333332</v>
      </c>
      <c r="Q2850" t="s">
        <v>8314</v>
      </c>
      <c r="R2850" t="s">
        <v>8315</v>
      </c>
      <c r="S2850" s="10">
        <f t="shared" ref="S2850:S2852" si="422">(((J2850/60)/60)/24)+DATE(1970,1,1)</f>
        <v>42123.648831018523</v>
      </c>
      <c r="T2850" s="10">
        <f t="shared" ref="T2850:T2852" si="423">(((I2850/60)/60)/24)+DATE(1970,1,1)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418"/>
        <v>0.01</v>
      </c>
      <c r="P2851" s="8">
        <f t="shared" si="419"/>
        <v>5</v>
      </c>
      <c r="Q2851" t="s">
        <v>8314</v>
      </c>
      <c r="R2851" t="s">
        <v>8315</v>
      </c>
      <c r="S2851" s="10">
        <f t="shared" si="422"/>
        <v>42453.428240740745</v>
      </c>
      <c r="T2851" s="10">
        <f t="shared" si="423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418"/>
        <v>3.8875E-2</v>
      </c>
      <c r="P2852" s="8">
        <f t="shared" si="419"/>
        <v>23.923076923076923</v>
      </c>
      <c r="Q2852" t="s">
        <v>8314</v>
      </c>
      <c r="R2852" t="s">
        <v>8315</v>
      </c>
      <c r="S2852" s="10">
        <f t="shared" si="422"/>
        <v>41858.007071759261</v>
      </c>
      <c r="T2852" s="10">
        <f t="shared" si="423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418"/>
        <v>0</v>
      </c>
      <c r="P2853" s="8" t="e">
        <f t="shared" si="419"/>
        <v>#DIV/0!</v>
      </c>
      <c r="Q2853" t="s">
        <v>8314</v>
      </c>
      <c r="R2853" t="s">
        <v>8315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418"/>
        <v>1.9E-2</v>
      </c>
      <c r="P2854" s="8">
        <f t="shared" si="419"/>
        <v>15.833333333333334</v>
      </c>
      <c r="Q2854" t="s">
        <v>8314</v>
      </c>
      <c r="R2854" t="s">
        <v>8315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418"/>
        <v>0</v>
      </c>
      <c r="P2855" s="8" t="e">
        <f t="shared" si="419"/>
        <v>#DIV/0!</v>
      </c>
      <c r="Q2855" t="s">
        <v>8314</v>
      </c>
      <c r="R2855" t="s">
        <v>8315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418"/>
        <v>0.41699999999999998</v>
      </c>
      <c r="P2856" s="8">
        <f t="shared" si="419"/>
        <v>29.785714285714285</v>
      </c>
      <c r="Q2856" t="s">
        <v>8314</v>
      </c>
      <c r="R2856" t="s">
        <v>8315</v>
      </c>
      <c r="S2856" s="10">
        <f t="shared" ref="S2856:S2859" si="424">(((J2856/60)/60)/24)+DATE(1970,1,1)</f>
        <v>42111.71665509259</v>
      </c>
      <c r="T2856" s="10">
        <f t="shared" ref="T2856:T2859" si="425">(((I2856/60)/60)/24)+DATE(1970,1,1)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418"/>
        <v>0.5</v>
      </c>
      <c r="P2857" s="8">
        <f t="shared" si="419"/>
        <v>60</v>
      </c>
      <c r="Q2857" t="s">
        <v>8314</v>
      </c>
      <c r="R2857" t="s">
        <v>8315</v>
      </c>
      <c r="S2857" s="10">
        <f t="shared" si="424"/>
        <v>42370.007766203707</v>
      </c>
      <c r="T2857" s="10">
        <f t="shared" si="425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418"/>
        <v>4.8666666666666664E-2</v>
      </c>
      <c r="P2858" s="8">
        <f t="shared" si="419"/>
        <v>24.333333333333332</v>
      </c>
      <c r="Q2858" t="s">
        <v>8314</v>
      </c>
      <c r="R2858" t="s">
        <v>8315</v>
      </c>
      <c r="S2858" s="10">
        <f t="shared" si="424"/>
        <v>42165.037581018521</v>
      </c>
      <c r="T2858" s="10">
        <f t="shared" si="425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418"/>
        <v>0.19736842105263158</v>
      </c>
      <c r="P2859" s="8">
        <f t="shared" si="419"/>
        <v>500</v>
      </c>
      <c r="Q2859" t="s">
        <v>8314</v>
      </c>
      <c r="R2859" t="s">
        <v>8315</v>
      </c>
      <c r="S2859" s="10">
        <f t="shared" si="424"/>
        <v>42726.920081018514</v>
      </c>
      <c r="T2859" s="10">
        <f t="shared" si="425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418"/>
        <v>0</v>
      </c>
      <c r="P2860" s="8" t="e">
        <f t="shared" si="419"/>
        <v>#DIV/0!</v>
      </c>
      <c r="Q2860" t="s">
        <v>8314</v>
      </c>
      <c r="R2860" t="s">
        <v>8315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418"/>
        <v>1.7500000000000002E-2</v>
      </c>
      <c r="P2861" s="8">
        <f t="shared" si="419"/>
        <v>35</v>
      </c>
      <c r="Q2861" t="s">
        <v>8314</v>
      </c>
      <c r="R2861" t="s">
        <v>8315</v>
      </c>
      <c r="S2861" s="10">
        <f t="shared" ref="S2861:S2866" si="426">(((J2861/60)/60)/24)+DATE(1970,1,1)</f>
        <v>42233.362314814818</v>
      </c>
      <c r="T2861" s="10">
        <f t="shared" ref="T2861:T2866" si="427">(((I2861/60)/60)/24)+DATE(1970,1,1)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418"/>
        <v>6.6500000000000004E-2</v>
      </c>
      <c r="P2862" s="8">
        <f t="shared" si="419"/>
        <v>29.555555555555557</v>
      </c>
      <c r="Q2862" t="s">
        <v>8314</v>
      </c>
      <c r="R2862" t="s">
        <v>8315</v>
      </c>
      <c r="S2862" s="10">
        <f t="shared" si="426"/>
        <v>42480.800648148142</v>
      </c>
      <c r="T2862" s="10">
        <f t="shared" si="427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418"/>
        <v>0.32</v>
      </c>
      <c r="P2863" s="8">
        <f t="shared" si="419"/>
        <v>26.666666666666668</v>
      </c>
      <c r="Q2863" t="s">
        <v>8314</v>
      </c>
      <c r="R2863" t="s">
        <v>8315</v>
      </c>
      <c r="S2863" s="10">
        <f t="shared" si="426"/>
        <v>42257.590833333335</v>
      </c>
      <c r="T2863" s="10">
        <f t="shared" si="427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418"/>
        <v>4.3307086614173228E-3</v>
      </c>
      <c r="P2864" s="8">
        <f t="shared" si="419"/>
        <v>18.333333333333332</v>
      </c>
      <c r="Q2864" t="s">
        <v>8314</v>
      </c>
      <c r="R2864" t="s">
        <v>8315</v>
      </c>
      <c r="S2864" s="10">
        <f t="shared" si="426"/>
        <v>41784.789687500001</v>
      </c>
      <c r="T2864" s="10">
        <f t="shared" si="427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418"/>
        <v>4.0000000000000002E-4</v>
      </c>
      <c r="P2865" s="8">
        <f t="shared" si="419"/>
        <v>20</v>
      </c>
      <c r="Q2865" t="s">
        <v>8314</v>
      </c>
      <c r="R2865" t="s">
        <v>8315</v>
      </c>
      <c r="S2865" s="10">
        <f t="shared" si="426"/>
        <v>41831.675034722226</v>
      </c>
      <c r="T2865" s="10">
        <f t="shared" si="427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418"/>
        <v>1.6E-2</v>
      </c>
      <c r="P2866" s="8">
        <f t="shared" si="419"/>
        <v>13.333333333333334</v>
      </c>
      <c r="Q2866" t="s">
        <v>8314</v>
      </c>
      <c r="R2866" t="s">
        <v>8315</v>
      </c>
      <c r="S2866" s="10">
        <f t="shared" si="426"/>
        <v>42172.613506944443</v>
      </c>
      <c r="T2866" s="10">
        <f t="shared" si="427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418"/>
        <v>0</v>
      </c>
      <c r="P2867" s="8" t="e">
        <f t="shared" si="419"/>
        <v>#DIV/0!</v>
      </c>
      <c r="Q2867" t="s">
        <v>8314</v>
      </c>
      <c r="R2867" t="s">
        <v>8315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418"/>
        <v>8.9999999999999993E-3</v>
      </c>
      <c r="P2868" s="8">
        <f t="shared" si="419"/>
        <v>22.5</v>
      </c>
      <c r="Q2868" t="s">
        <v>8314</v>
      </c>
      <c r="R2868" t="s">
        <v>8315</v>
      </c>
      <c r="S2868" s="10">
        <f t="shared" ref="S2868:S2873" si="428">(((J2868/60)/60)/24)+DATE(1970,1,1)</f>
        <v>42627.955104166671</v>
      </c>
      <c r="T2868" s="10">
        <f t="shared" ref="T2868:T2873" si="429">(((I2868/60)/60)/24)+DATE(1970,1,1)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418"/>
        <v>0.2016</v>
      </c>
      <c r="P2869" s="8">
        <f t="shared" si="419"/>
        <v>50.4</v>
      </c>
      <c r="Q2869" t="s">
        <v>8314</v>
      </c>
      <c r="R2869" t="s">
        <v>8315</v>
      </c>
      <c r="S2869" s="10">
        <f t="shared" si="428"/>
        <v>42531.195277777777</v>
      </c>
      <c r="T2869" s="10">
        <f t="shared" si="42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418"/>
        <v>0.42011733333333334</v>
      </c>
      <c r="P2870" s="8">
        <f t="shared" si="419"/>
        <v>105.02933333333334</v>
      </c>
      <c r="Q2870" t="s">
        <v>8314</v>
      </c>
      <c r="R2870" t="s">
        <v>8315</v>
      </c>
      <c r="S2870" s="10">
        <f t="shared" si="428"/>
        <v>42618.827013888891</v>
      </c>
      <c r="T2870" s="10">
        <f t="shared" si="42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418"/>
        <v>8.8500000000000002E-3</v>
      </c>
      <c r="P2871" s="8">
        <f t="shared" si="419"/>
        <v>35.4</v>
      </c>
      <c r="Q2871" t="s">
        <v>8314</v>
      </c>
      <c r="R2871" t="s">
        <v>8315</v>
      </c>
      <c r="S2871" s="10">
        <f t="shared" si="428"/>
        <v>42540.593530092592</v>
      </c>
      <c r="T2871" s="10">
        <f t="shared" si="42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418"/>
        <v>0.15</v>
      </c>
      <c r="P2872" s="8">
        <f t="shared" si="419"/>
        <v>83.333333333333329</v>
      </c>
      <c r="Q2872" t="s">
        <v>8314</v>
      </c>
      <c r="R2872" t="s">
        <v>8315</v>
      </c>
      <c r="S2872" s="10">
        <f t="shared" si="428"/>
        <v>41746.189409722225</v>
      </c>
      <c r="T2872" s="10">
        <f t="shared" si="42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418"/>
        <v>4.6699999999999998E-2</v>
      </c>
      <c r="P2873" s="8">
        <f t="shared" si="419"/>
        <v>35.92307692307692</v>
      </c>
      <c r="Q2873" t="s">
        <v>8314</v>
      </c>
      <c r="R2873" t="s">
        <v>8315</v>
      </c>
      <c r="S2873" s="10">
        <f t="shared" si="428"/>
        <v>41974.738576388889</v>
      </c>
      <c r="T2873" s="10">
        <f t="shared" si="42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418"/>
        <v>0</v>
      </c>
      <c r="P2874" s="8" t="e">
        <f t="shared" si="419"/>
        <v>#DIV/0!</v>
      </c>
      <c r="Q2874" t="s">
        <v>8314</v>
      </c>
      <c r="R2874" t="s">
        <v>8315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418"/>
        <v>0.38119999999999998</v>
      </c>
      <c r="P2875" s="8">
        <f t="shared" si="419"/>
        <v>119.125</v>
      </c>
      <c r="Q2875" t="s">
        <v>8314</v>
      </c>
      <c r="R2875" t="s">
        <v>8315</v>
      </c>
      <c r="S2875" s="10">
        <f t="shared" ref="S2875:S2877" si="430">(((J2875/60)/60)/24)+DATE(1970,1,1)</f>
        <v>42002.817488425921</v>
      </c>
      <c r="T2875" s="10">
        <f t="shared" ref="T2875:T2877" si="431">(((I2875/60)/60)/24)+DATE(1970,1,1)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418"/>
        <v>5.4199999999999998E-2</v>
      </c>
      <c r="P2876" s="8">
        <f t="shared" si="419"/>
        <v>90.333333333333329</v>
      </c>
      <c r="Q2876" t="s">
        <v>8314</v>
      </c>
      <c r="R2876" t="s">
        <v>8315</v>
      </c>
      <c r="S2876" s="10">
        <f t="shared" si="430"/>
        <v>42722.84474537037</v>
      </c>
      <c r="T2876" s="10">
        <f t="shared" si="431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418"/>
        <v>3.5E-4</v>
      </c>
      <c r="P2877" s="8">
        <f t="shared" si="419"/>
        <v>2.3333333333333335</v>
      </c>
      <c r="Q2877" t="s">
        <v>8314</v>
      </c>
      <c r="R2877" t="s">
        <v>8315</v>
      </c>
      <c r="S2877" s="10">
        <f t="shared" si="430"/>
        <v>42465.128391203703</v>
      </c>
      <c r="T2877" s="10">
        <f t="shared" si="431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418"/>
        <v>0</v>
      </c>
      <c r="P2878" s="8" t="e">
        <f t="shared" si="419"/>
        <v>#DIV/0!</v>
      </c>
      <c r="Q2878" t="s">
        <v>8314</v>
      </c>
      <c r="R2878" t="s">
        <v>8315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418"/>
        <v>0.10833333333333334</v>
      </c>
      <c r="P2879" s="8">
        <f t="shared" si="419"/>
        <v>108.33333333333333</v>
      </c>
      <c r="Q2879" t="s">
        <v>8314</v>
      </c>
      <c r="R2879" t="s">
        <v>8315</v>
      </c>
      <c r="S2879" s="10">
        <f t="shared" ref="S2879:S2882" si="432">(((J2879/60)/60)/24)+DATE(1970,1,1)</f>
        <v>42672.955138888887</v>
      </c>
      <c r="T2879" s="10">
        <f t="shared" ref="T2879:T2882" si="433">(((I2879/60)/60)/24)+DATE(1970,1,1)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418"/>
        <v>2.1000000000000001E-2</v>
      </c>
      <c r="P2880" s="8">
        <f t="shared" si="419"/>
        <v>15.75</v>
      </c>
      <c r="Q2880" t="s">
        <v>8314</v>
      </c>
      <c r="R2880" t="s">
        <v>8315</v>
      </c>
      <c r="S2880" s="10">
        <f t="shared" si="432"/>
        <v>42128.615682870368</v>
      </c>
      <c r="T2880" s="10">
        <f t="shared" si="433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418"/>
        <v>2.5892857142857141E-3</v>
      </c>
      <c r="P2881" s="8">
        <f t="shared" si="419"/>
        <v>29</v>
      </c>
      <c r="Q2881" t="s">
        <v>8314</v>
      </c>
      <c r="R2881" t="s">
        <v>8315</v>
      </c>
      <c r="S2881" s="10">
        <f t="shared" si="432"/>
        <v>42359.725243055553</v>
      </c>
      <c r="T2881" s="10">
        <f t="shared" si="433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418"/>
        <v>0.23333333333333334</v>
      </c>
      <c r="P2882" s="8">
        <f t="shared" si="419"/>
        <v>96.551724137931032</v>
      </c>
      <c r="Q2882" t="s">
        <v>8314</v>
      </c>
      <c r="R2882" t="s">
        <v>8315</v>
      </c>
      <c r="S2882" s="10">
        <f t="shared" si="432"/>
        <v>42192.905694444446</v>
      </c>
      <c r="T2882" s="10">
        <f t="shared" si="433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418"/>
        <v>0</v>
      </c>
      <c r="P2883" s="8" t="e">
        <f t="shared" si="419"/>
        <v>#DIV/0!</v>
      </c>
      <c r="Q2883" t="s">
        <v>8314</v>
      </c>
      <c r="R2883" t="s">
        <v>8315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ref="O2884:O2947" si="434">E2884/D2884</f>
        <v>0.33600000000000002</v>
      </c>
      <c r="P2884" s="8">
        <f t="shared" ref="P2884:P2947" si="435">E2884/L2884</f>
        <v>63</v>
      </c>
      <c r="Q2884" t="s">
        <v>8314</v>
      </c>
      <c r="R2884" t="s">
        <v>8315</v>
      </c>
      <c r="S2884" s="10">
        <f t="shared" ref="S2884:S2889" si="436">(((J2884/60)/60)/24)+DATE(1970,1,1)</f>
        <v>42461.596273148149</v>
      </c>
      <c r="T2884" s="10">
        <f t="shared" ref="T2884:T2889" si="437">(((I2884/60)/60)/24)+DATE(1970,1,1)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434"/>
        <v>0.1908</v>
      </c>
      <c r="P2885" s="8">
        <f t="shared" si="435"/>
        <v>381.6</v>
      </c>
      <c r="Q2885" t="s">
        <v>8314</v>
      </c>
      <c r="R2885" t="s">
        <v>8315</v>
      </c>
      <c r="S2885" s="10">
        <f t="shared" si="436"/>
        <v>42370.90320601852</v>
      </c>
      <c r="T2885" s="10">
        <f t="shared" si="437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434"/>
        <v>4.1111111111111114E-3</v>
      </c>
      <c r="P2886" s="8">
        <f t="shared" si="435"/>
        <v>46.25</v>
      </c>
      <c r="Q2886" t="s">
        <v>8314</v>
      </c>
      <c r="R2886" t="s">
        <v>8315</v>
      </c>
      <c r="S2886" s="10">
        <f t="shared" si="436"/>
        <v>41948.727256944447</v>
      </c>
      <c r="T2886" s="10">
        <f t="shared" si="437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434"/>
        <v>0.32500000000000001</v>
      </c>
      <c r="P2887" s="8">
        <f t="shared" si="435"/>
        <v>26</v>
      </c>
      <c r="Q2887" t="s">
        <v>8314</v>
      </c>
      <c r="R2887" t="s">
        <v>8315</v>
      </c>
      <c r="S2887" s="10">
        <f t="shared" si="436"/>
        <v>42047.07640046296</v>
      </c>
      <c r="T2887" s="10">
        <f t="shared" si="437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434"/>
        <v>0.05</v>
      </c>
      <c r="P2888" s="8">
        <f t="shared" si="435"/>
        <v>10</v>
      </c>
      <c r="Q2888" t="s">
        <v>8314</v>
      </c>
      <c r="R2888" t="s">
        <v>8315</v>
      </c>
      <c r="S2888" s="10">
        <f t="shared" si="436"/>
        <v>42261.632916666669</v>
      </c>
      <c r="T2888" s="10">
        <f t="shared" si="437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434"/>
        <v>1.6666666666666668E-3</v>
      </c>
      <c r="P2889" s="8">
        <f t="shared" si="435"/>
        <v>5</v>
      </c>
      <c r="Q2889" t="s">
        <v>8314</v>
      </c>
      <c r="R2889" t="s">
        <v>8315</v>
      </c>
      <c r="S2889" s="10">
        <f t="shared" si="436"/>
        <v>41985.427361111113</v>
      </c>
      <c r="T2889" s="10">
        <f t="shared" si="437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434"/>
        <v>0</v>
      </c>
      <c r="P2890" s="8" t="e">
        <f t="shared" si="435"/>
        <v>#DIV/0!</v>
      </c>
      <c r="Q2890" t="s">
        <v>8314</v>
      </c>
      <c r="R2890" t="s">
        <v>8315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434"/>
        <v>0.38066666666666665</v>
      </c>
      <c r="P2891" s="8">
        <f t="shared" si="435"/>
        <v>81.571428571428569</v>
      </c>
      <c r="Q2891" t="s">
        <v>8314</v>
      </c>
      <c r="R2891" t="s">
        <v>8315</v>
      </c>
      <c r="S2891" s="10">
        <f t="shared" ref="S2891:S2895" si="438">(((J2891/60)/60)/24)+DATE(1970,1,1)</f>
        <v>41850.863252314812</v>
      </c>
      <c r="T2891" s="10">
        <f t="shared" ref="T2891:T2895" si="439">(((I2891/60)/60)/24)+DATE(1970,1,1)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434"/>
        <v>1.0500000000000001E-2</v>
      </c>
      <c r="P2892" s="8">
        <f t="shared" si="435"/>
        <v>7</v>
      </c>
      <c r="Q2892" t="s">
        <v>8314</v>
      </c>
      <c r="R2892" t="s">
        <v>8315</v>
      </c>
      <c r="S2892" s="10">
        <f t="shared" si="438"/>
        <v>41831.742962962962</v>
      </c>
      <c r="T2892" s="10">
        <f t="shared" si="439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434"/>
        <v>2.7300000000000001E-2</v>
      </c>
      <c r="P2893" s="8">
        <f t="shared" si="435"/>
        <v>27.3</v>
      </c>
      <c r="Q2893" t="s">
        <v>8314</v>
      </c>
      <c r="R2893" t="s">
        <v>8315</v>
      </c>
      <c r="S2893" s="10">
        <f t="shared" si="438"/>
        <v>42415.883425925931</v>
      </c>
      <c r="T2893" s="10">
        <f t="shared" si="439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434"/>
        <v>9.0909090909090912E-2</v>
      </c>
      <c r="P2894" s="8">
        <f t="shared" si="435"/>
        <v>29.411764705882351</v>
      </c>
      <c r="Q2894" t="s">
        <v>8314</v>
      </c>
      <c r="R2894" t="s">
        <v>8315</v>
      </c>
      <c r="S2894" s="10">
        <f t="shared" si="438"/>
        <v>41869.714166666665</v>
      </c>
      <c r="T2894" s="10">
        <f t="shared" si="439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434"/>
        <v>5.0000000000000001E-3</v>
      </c>
      <c r="P2895" s="8">
        <f t="shared" si="435"/>
        <v>12.5</v>
      </c>
      <c r="Q2895" t="s">
        <v>8314</v>
      </c>
      <c r="R2895" t="s">
        <v>8315</v>
      </c>
      <c r="S2895" s="10">
        <f t="shared" si="438"/>
        <v>41953.773090277777</v>
      </c>
      <c r="T2895" s="10">
        <f t="shared" si="439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434"/>
        <v>0</v>
      </c>
      <c r="P2896" s="8" t="e">
        <f t="shared" si="435"/>
        <v>#DIV/0!</v>
      </c>
      <c r="Q2896" t="s">
        <v>8314</v>
      </c>
      <c r="R2896" t="s">
        <v>8315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434"/>
        <v>4.5999999999999999E-2</v>
      </c>
      <c r="P2897" s="8">
        <f t="shared" si="435"/>
        <v>5.75</v>
      </c>
      <c r="Q2897" t="s">
        <v>8314</v>
      </c>
      <c r="R2897" t="s">
        <v>8315</v>
      </c>
      <c r="S2897" s="10">
        <f t="shared" ref="S2897:S2900" si="440">(((J2897/60)/60)/24)+DATE(1970,1,1)</f>
        <v>41811.555462962962</v>
      </c>
      <c r="T2897" s="10">
        <f t="shared" ref="T2897:T2900" si="441">(((I2897/60)/60)/24)+DATE(1970,1,1)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434"/>
        <v>0.20833333333333334</v>
      </c>
      <c r="P2898" s="8">
        <f t="shared" si="435"/>
        <v>52.083333333333336</v>
      </c>
      <c r="Q2898" t="s">
        <v>8314</v>
      </c>
      <c r="R2898" t="s">
        <v>8315</v>
      </c>
      <c r="S2898" s="10">
        <f t="shared" si="440"/>
        <v>42701.908807870372</v>
      </c>
      <c r="T2898" s="10">
        <f t="shared" si="441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434"/>
        <v>4.583333333333333E-2</v>
      </c>
      <c r="P2899" s="8">
        <f t="shared" si="435"/>
        <v>183.33333333333334</v>
      </c>
      <c r="Q2899" t="s">
        <v>8314</v>
      </c>
      <c r="R2899" t="s">
        <v>8315</v>
      </c>
      <c r="S2899" s="10">
        <f t="shared" si="440"/>
        <v>42258.646504629629</v>
      </c>
      <c r="T2899" s="10">
        <f t="shared" si="441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434"/>
        <v>4.2133333333333335E-2</v>
      </c>
      <c r="P2900" s="8">
        <f t="shared" si="435"/>
        <v>26.333333333333332</v>
      </c>
      <c r="Q2900" t="s">
        <v>8314</v>
      </c>
      <c r="R2900" t="s">
        <v>8315</v>
      </c>
      <c r="S2900" s="10">
        <f t="shared" si="440"/>
        <v>42278.664965277778</v>
      </c>
      <c r="T2900" s="10">
        <f t="shared" si="441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434"/>
        <v>0</v>
      </c>
      <c r="P2901" s="8" t="e">
        <f t="shared" si="435"/>
        <v>#DIV/0!</v>
      </c>
      <c r="Q2901" t="s">
        <v>8314</v>
      </c>
      <c r="R2901" t="s">
        <v>8315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434"/>
        <v>0.61909090909090914</v>
      </c>
      <c r="P2902" s="8">
        <f t="shared" si="435"/>
        <v>486.42857142857144</v>
      </c>
      <c r="Q2902" t="s">
        <v>8314</v>
      </c>
      <c r="R2902" t="s">
        <v>8315</v>
      </c>
      <c r="S2902" s="10">
        <f t="shared" ref="S2902:S2944" si="442">(((J2902/60)/60)/24)+DATE(1970,1,1)</f>
        <v>41830.234166666669</v>
      </c>
      <c r="T2902" s="10">
        <f t="shared" ref="T2902:T2944" si="443">(((I2902/60)/60)/24)+DATE(1970,1,1)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434"/>
        <v>8.0000000000000002E-3</v>
      </c>
      <c r="P2903" s="8">
        <f t="shared" si="435"/>
        <v>3</v>
      </c>
      <c r="Q2903" t="s">
        <v>8314</v>
      </c>
      <c r="R2903" t="s">
        <v>8315</v>
      </c>
      <c r="S2903" s="10">
        <f t="shared" si="442"/>
        <v>41982.904386574075</v>
      </c>
      <c r="T2903" s="10">
        <f t="shared" si="44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434"/>
        <v>1.6666666666666666E-4</v>
      </c>
      <c r="P2904" s="8">
        <f t="shared" si="435"/>
        <v>25</v>
      </c>
      <c r="Q2904" t="s">
        <v>8314</v>
      </c>
      <c r="R2904" t="s">
        <v>8315</v>
      </c>
      <c r="S2904" s="10">
        <f t="shared" si="442"/>
        <v>42210.439768518518</v>
      </c>
      <c r="T2904" s="10">
        <f t="shared" si="44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434"/>
        <v>7.7999999999999996E-3</v>
      </c>
      <c r="P2905" s="8">
        <f t="shared" si="435"/>
        <v>9.75</v>
      </c>
      <c r="Q2905" t="s">
        <v>8314</v>
      </c>
      <c r="R2905" t="s">
        <v>8315</v>
      </c>
      <c r="S2905" s="10">
        <f t="shared" si="442"/>
        <v>42196.166874999995</v>
      </c>
      <c r="T2905" s="10">
        <f t="shared" si="44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434"/>
        <v>0.05</v>
      </c>
      <c r="P2906" s="8">
        <f t="shared" si="435"/>
        <v>18.75</v>
      </c>
      <c r="Q2906" t="s">
        <v>8314</v>
      </c>
      <c r="R2906" t="s">
        <v>8315</v>
      </c>
      <c r="S2906" s="10">
        <f t="shared" si="442"/>
        <v>41940.967951388891</v>
      </c>
      <c r="T2906" s="10">
        <f t="shared" si="44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434"/>
        <v>0.17771428571428571</v>
      </c>
      <c r="P2907" s="8">
        <f t="shared" si="435"/>
        <v>36.588235294117645</v>
      </c>
      <c r="Q2907" t="s">
        <v>8314</v>
      </c>
      <c r="R2907" t="s">
        <v>8315</v>
      </c>
      <c r="S2907" s="10">
        <f t="shared" si="442"/>
        <v>42606.056863425925</v>
      </c>
      <c r="T2907" s="10">
        <f t="shared" si="44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434"/>
        <v>9.4166666666666662E-2</v>
      </c>
      <c r="P2908" s="8">
        <f t="shared" si="435"/>
        <v>80.714285714285708</v>
      </c>
      <c r="Q2908" t="s">
        <v>8314</v>
      </c>
      <c r="R2908" t="s">
        <v>8315</v>
      </c>
      <c r="S2908" s="10">
        <f t="shared" si="442"/>
        <v>42199.648912037039</v>
      </c>
      <c r="T2908" s="10">
        <f t="shared" si="44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434"/>
        <v>8.0000000000000004E-4</v>
      </c>
      <c r="P2909" s="8">
        <f t="shared" si="435"/>
        <v>1</v>
      </c>
      <c r="Q2909" t="s">
        <v>8314</v>
      </c>
      <c r="R2909" t="s">
        <v>8315</v>
      </c>
      <c r="S2909" s="10">
        <f t="shared" si="442"/>
        <v>42444.877743055549</v>
      </c>
      <c r="T2909" s="10">
        <f t="shared" si="44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434"/>
        <v>2.75E-2</v>
      </c>
      <c r="P2910" s="8">
        <f t="shared" si="435"/>
        <v>52.8</v>
      </c>
      <c r="Q2910" t="s">
        <v>8314</v>
      </c>
      <c r="R2910" t="s">
        <v>8315</v>
      </c>
      <c r="S2910" s="10">
        <f t="shared" si="442"/>
        <v>42499.731701388882</v>
      </c>
      <c r="T2910" s="10">
        <f t="shared" si="44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434"/>
        <v>1.1111111111111112E-4</v>
      </c>
      <c r="P2911" s="8">
        <f t="shared" si="435"/>
        <v>20</v>
      </c>
      <c r="Q2911" t="s">
        <v>8314</v>
      </c>
      <c r="R2911" t="s">
        <v>8315</v>
      </c>
      <c r="S2911" s="10">
        <f t="shared" si="442"/>
        <v>41929.266215277778</v>
      </c>
      <c r="T2911" s="10">
        <f t="shared" si="44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434"/>
        <v>3.3333333333333335E-5</v>
      </c>
      <c r="P2912" s="8">
        <f t="shared" si="435"/>
        <v>1</v>
      </c>
      <c r="Q2912" t="s">
        <v>8314</v>
      </c>
      <c r="R2912" t="s">
        <v>8315</v>
      </c>
      <c r="S2912" s="10">
        <f t="shared" si="442"/>
        <v>42107.841284722221</v>
      </c>
      <c r="T2912" s="10">
        <f t="shared" si="44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434"/>
        <v>0.36499999999999999</v>
      </c>
      <c r="P2913" s="8">
        <f t="shared" si="435"/>
        <v>46.928571428571431</v>
      </c>
      <c r="Q2913" t="s">
        <v>8314</v>
      </c>
      <c r="R2913" t="s">
        <v>8315</v>
      </c>
      <c r="S2913" s="10">
        <f t="shared" si="442"/>
        <v>42142.768819444449</v>
      </c>
      <c r="T2913" s="10">
        <f t="shared" si="44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434"/>
        <v>0.14058171745152354</v>
      </c>
      <c r="P2914" s="8">
        <f t="shared" si="435"/>
        <v>78.07692307692308</v>
      </c>
      <c r="Q2914" t="s">
        <v>8314</v>
      </c>
      <c r="R2914" t="s">
        <v>8315</v>
      </c>
      <c r="S2914" s="10">
        <f t="shared" si="442"/>
        <v>42354.131643518514</v>
      </c>
      <c r="T2914" s="10">
        <f t="shared" si="44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434"/>
        <v>2.0000000000000001E-4</v>
      </c>
      <c r="P2915" s="8">
        <f t="shared" si="435"/>
        <v>1</v>
      </c>
      <c r="Q2915" t="s">
        <v>8314</v>
      </c>
      <c r="R2915" t="s">
        <v>8315</v>
      </c>
      <c r="S2915" s="10">
        <f t="shared" si="442"/>
        <v>41828.922905092593</v>
      </c>
      <c r="T2915" s="10">
        <f t="shared" si="44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434"/>
        <v>4.0000000000000003E-5</v>
      </c>
      <c r="P2916" s="8">
        <f t="shared" si="435"/>
        <v>1</v>
      </c>
      <c r="Q2916" t="s">
        <v>8314</v>
      </c>
      <c r="R2916" t="s">
        <v>8315</v>
      </c>
      <c r="S2916" s="10">
        <f t="shared" si="442"/>
        <v>42017.907337962963</v>
      </c>
      <c r="T2916" s="10">
        <f t="shared" si="44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434"/>
        <v>0.61099999999999999</v>
      </c>
      <c r="P2917" s="8">
        <f t="shared" si="435"/>
        <v>203.66666666666666</v>
      </c>
      <c r="Q2917" t="s">
        <v>8314</v>
      </c>
      <c r="R2917" t="s">
        <v>8315</v>
      </c>
      <c r="S2917" s="10">
        <f t="shared" si="442"/>
        <v>42415.398032407407</v>
      </c>
      <c r="T2917" s="10">
        <f t="shared" si="44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434"/>
        <v>7.8378378378378383E-2</v>
      </c>
      <c r="P2918" s="8">
        <f t="shared" si="435"/>
        <v>20.714285714285715</v>
      </c>
      <c r="Q2918" t="s">
        <v>8314</v>
      </c>
      <c r="R2918" t="s">
        <v>8315</v>
      </c>
      <c r="S2918" s="10">
        <f t="shared" si="442"/>
        <v>41755.476724537039</v>
      </c>
      <c r="T2918" s="10">
        <f t="shared" si="44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434"/>
        <v>0.2185</v>
      </c>
      <c r="P2919" s="8">
        <f t="shared" si="435"/>
        <v>48.555555555555557</v>
      </c>
      <c r="Q2919" t="s">
        <v>8314</v>
      </c>
      <c r="R2919" t="s">
        <v>8315</v>
      </c>
      <c r="S2919" s="10">
        <f t="shared" si="442"/>
        <v>42245.234340277777</v>
      </c>
      <c r="T2919" s="10">
        <f t="shared" si="44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434"/>
        <v>0.27239999999999998</v>
      </c>
      <c r="P2920" s="8">
        <f t="shared" si="435"/>
        <v>68.099999999999994</v>
      </c>
      <c r="Q2920" t="s">
        <v>8314</v>
      </c>
      <c r="R2920" t="s">
        <v>8315</v>
      </c>
      <c r="S2920" s="10">
        <f t="shared" si="442"/>
        <v>42278.629710648151</v>
      </c>
      <c r="T2920" s="10">
        <f t="shared" si="44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434"/>
        <v>8.5000000000000006E-2</v>
      </c>
      <c r="P2921" s="8">
        <f t="shared" si="435"/>
        <v>8.5</v>
      </c>
      <c r="Q2921" t="s">
        <v>8314</v>
      </c>
      <c r="R2921" t="s">
        <v>8315</v>
      </c>
      <c r="S2921" s="10">
        <f t="shared" si="442"/>
        <v>41826.61954861111</v>
      </c>
      <c r="T2921" s="10">
        <f t="shared" si="44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434"/>
        <v>0.26840000000000003</v>
      </c>
      <c r="P2922" s="8">
        <f t="shared" si="435"/>
        <v>51.615384615384613</v>
      </c>
      <c r="Q2922" t="s">
        <v>8314</v>
      </c>
      <c r="R2922" t="s">
        <v>8315</v>
      </c>
      <c r="S2922" s="10">
        <f t="shared" si="442"/>
        <v>42058.792476851857</v>
      </c>
      <c r="T2922" s="10">
        <f t="shared" si="44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434"/>
        <v>1.29</v>
      </c>
      <c r="P2923" s="8">
        <f t="shared" si="435"/>
        <v>43</v>
      </c>
      <c r="Q2923" t="s">
        <v>8314</v>
      </c>
      <c r="R2923" t="s">
        <v>8356</v>
      </c>
      <c r="S2923" s="10">
        <f t="shared" si="442"/>
        <v>41877.886620370373</v>
      </c>
      <c r="T2923" s="10">
        <f t="shared" si="44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434"/>
        <v>1</v>
      </c>
      <c r="P2924" s="8">
        <f t="shared" si="435"/>
        <v>83.333333333333329</v>
      </c>
      <c r="Q2924" t="s">
        <v>8314</v>
      </c>
      <c r="R2924" t="s">
        <v>8356</v>
      </c>
      <c r="S2924" s="10">
        <f t="shared" si="442"/>
        <v>42097.874155092592</v>
      </c>
      <c r="T2924" s="10">
        <f t="shared" si="44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434"/>
        <v>1</v>
      </c>
      <c r="P2925" s="8">
        <f t="shared" si="435"/>
        <v>30</v>
      </c>
      <c r="Q2925" t="s">
        <v>8314</v>
      </c>
      <c r="R2925" t="s">
        <v>8356</v>
      </c>
      <c r="S2925" s="10">
        <f t="shared" si="442"/>
        <v>42013.15253472222</v>
      </c>
      <c r="T2925" s="10">
        <f t="shared" si="44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434"/>
        <v>1.032</v>
      </c>
      <c r="P2926" s="8">
        <f t="shared" si="435"/>
        <v>175.51020408163265</v>
      </c>
      <c r="Q2926" t="s">
        <v>8314</v>
      </c>
      <c r="R2926" t="s">
        <v>8356</v>
      </c>
      <c r="S2926" s="10">
        <f t="shared" si="442"/>
        <v>42103.556828703702</v>
      </c>
      <c r="T2926" s="10">
        <f t="shared" si="44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434"/>
        <v>1.0244597777777777</v>
      </c>
      <c r="P2927" s="8">
        <f t="shared" si="435"/>
        <v>231.66175879396985</v>
      </c>
      <c r="Q2927" t="s">
        <v>8314</v>
      </c>
      <c r="R2927" t="s">
        <v>8356</v>
      </c>
      <c r="S2927" s="10">
        <f t="shared" si="442"/>
        <v>41863.584120370368</v>
      </c>
      <c r="T2927" s="10">
        <f t="shared" si="44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434"/>
        <v>1.25</v>
      </c>
      <c r="P2928" s="8">
        <f t="shared" si="435"/>
        <v>75</v>
      </c>
      <c r="Q2928" t="s">
        <v>8314</v>
      </c>
      <c r="R2928" t="s">
        <v>8356</v>
      </c>
      <c r="S2928" s="10">
        <f t="shared" si="442"/>
        <v>42044.765960648147</v>
      </c>
      <c r="T2928" s="10">
        <f t="shared" si="44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434"/>
        <v>1.3083333333333333</v>
      </c>
      <c r="P2929" s="8">
        <f t="shared" si="435"/>
        <v>112.14285714285714</v>
      </c>
      <c r="Q2929" t="s">
        <v>8314</v>
      </c>
      <c r="R2929" t="s">
        <v>8356</v>
      </c>
      <c r="S2929" s="10">
        <f t="shared" si="442"/>
        <v>41806.669317129628</v>
      </c>
      <c r="T2929" s="10">
        <f t="shared" si="44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434"/>
        <v>1</v>
      </c>
      <c r="P2930" s="8">
        <f t="shared" si="435"/>
        <v>41.666666666666664</v>
      </c>
      <c r="Q2930" t="s">
        <v>8314</v>
      </c>
      <c r="R2930" t="s">
        <v>8356</v>
      </c>
      <c r="S2930" s="10">
        <f t="shared" si="442"/>
        <v>42403.998217592598</v>
      </c>
      <c r="T2930" s="10">
        <f t="shared" si="44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434"/>
        <v>1.02069375</v>
      </c>
      <c r="P2931" s="8">
        <f t="shared" si="435"/>
        <v>255.17343750000001</v>
      </c>
      <c r="Q2931" t="s">
        <v>8314</v>
      </c>
      <c r="R2931" t="s">
        <v>8356</v>
      </c>
      <c r="S2931" s="10">
        <f t="shared" si="442"/>
        <v>41754.564328703702</v>
      </c>
      <c r="T2931" s="10">
        <f t="shared" si="44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434"/>
        <v>1.0092000000000001</v>
      </c>
      <c r="P2932" s="8">
        <f t="shared" si="435"/>
        <v>162.7741935483871</v>
      </c>
      <c r="Q2932" t="s">
        <v>8314</v>
      </c>
      <c r="R2932" t="s">
        <v>8356</v>
      </c>
      <c r="S2932" s="10">
        <f t="shared" si="442"/>
        <v>42101.584074074075</v>
      </c>
      <c r="T2932" s="10">
        <f t="shared" si="44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434"/>
        <v>1.06</v>
      </c>
      <c r="P2933" s="8">
        <f t="shared" si="435"/>
        <v>88.333333333333329</v>
      </c>
      <c r="Q2933" t="s">
        <v>8314</v>
      </c>
      <c r="R2933" t="s">
        <v>8356</v>
      </c>
      <c r="S2933" s="10">
        <f t="shared" si="442"/>
        <v>41872.291238425925</v>
      </c>
      <c r="T2933" s="10">
        <f t="shared" si="44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434"/>
        <v>1.0509677419354839</v>
      </c>
      <c r="P2934" s="8">
        <f t="shared" si="435"/>
        <v>85.736842105263165</v>
      </c>
      <c r="Q2934" t="s">
        <v>8314</v>
      </c>
      <c r="R2934" t="s">
        <v>8356</v>
      </c>
      <c r="S2934" s="10">
        <f t="shared" si="442"/>
        <v>42025.164780092593</v>
      </c>
      <c r="T2934" s="10">
        <f t="shared" si="44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434"/>
        <v>1.0276000000000001</v>
      </c>
      <c r="P2935" s="8">
        <f t="shared" si="435"/>
        <v>47.574074074074076</v>
      </c>
      <c r="Q2935" t="s">
        <v>8314</v>
      </c>
      <c r="R2935" t="s">
        <v>8356</v>
      </c>
      <c r="S2935" s="10">
        <f t="shared" si="442"/>
        <v>42495.956631944442</v>
      </c>
      <c r="T2935" s="10">
        <f t="shared" si="44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434"/>
        <v>1.08</v>
      </c>
      <c r="P2936" s="8">
        <f t="shared" si="435"/>
        <v>72.972972972972968</v>
      </c>
      <c r="Q2936" t="s">
        <v>8314</v>
      </c>
      <c r="R2936" t="s">
        <v>8356</v>
      </c>
      <c r="S2936" s="10">
        <f t="shared" si="442"/>
        <v>41775.636157407411</v>
      </c>
      <c r="T2936" s="10">
        <f t="shared" si="44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434"/>
        <v>1.0088571428571429</v>
      </c>
      <c r="P2937" s="8">
        <f t="shared" si="435"/>
        <v>90.538461538461533</v>
      </c>
      <c r="Q2937" t="s">
        <v>8314</v>
      </c>
      <c r="R2937" t="s">
        <v>8356</v>
      </c>
      <c r="S2937" s="10">
        <f t="shared" si="442"/>
        <v>42553.583425925928</v>
      </c>
      <c r="T2937" s="10">
        <f t="shared" si="44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434"/>
        <v>1.28</v>
      </c>
      <c r="P2938" s="8">
        <f t="shared" si="435"/>
        <v>37.647058823529413</v>
      </c>
      <c r="Q2938" t="s">
        <v>8314</v>
      </c>
      <c r="R2938" t="s">
        <v>8356</v>
      </c>
      <c r="S2938" s="10">
        <f t="shared" si="442"/>
        <v>41912.650729166664</v>
      </c>
      <c r="T2938" s="10">
        <f t="shared" si="44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434"/>
        <v>1.3333333333333333</v>
      </c>
      <c r="P2939" s="8">
        <f t="shared" si="435"/>
        <v>36.363636363636367</v>
      </c>
      <c r="Q2939" t="s">
        <v>8314</v>
      </c>
      <c r="R2939" t="s">
        <v>8356</v>
      </c>
      <c r="S2939" s="10">
        <f t="shared" si="442"/>
        <v>41803.457326388889</v>
      </c>
      <c r="T2939" s="10">
        <f t="shared" si="44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434"/>
        <v>1.0137499999999999</v>
      </c>
      <c r="P2940" s="8">
        <f t="shared" si="435"/>
        <v>126.71875</v>
      </c>
      <c r="Q2940" t="s">
        <v>8314</v>
      </c>
      <c r="R2940" t="s">
        <v>8356</v>
      </c>
      <c r="S2940" s="10">
        <f t="shared" si="442"/>
        <v>42004.703865740739</v>
      </c>
      <c r="T2940" s="10">
        <f t="shared" si="44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434"/>
        <v>1.0287500000000001</v>
      </c>
      <c r="P2941" s="8">
        <f t="shared" si="435"/>
        <v>329.2</v>
      </c>
      <c r="Q2941" t="s">
        <v>8314</v>
      </c>
      <c r="R2941" t="s">
        <v>8356</v>
      </c>
      <c r="S2941" s="10">
        <f t="shared" si="442"/>
        <v>41845.809166666666</v>
      </c>
      <c r="T2941" s="10">
        <f t="shared" si="44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434"/>
        <v>1.0724</v>
      </c>
      <c r="P2942" s="8">
        <f t="shared" si="435"/>
        <v>81.242424242424249</v>
      </c>
      <c r="Q2942" t="s">
        <v>8314</v>
      </c>
      <c r="R2942" t="s">
        <v>8356</v>
      </c>
      <c r="S2942" s="10">
        <f t="shared" si="442"/>
        <v>41982.773356481484</v>
      </c>
      <c r="T2942" s="10">
        <f t="shared" si="44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434"/>
        <v>4.0000000000000003E-5</v>
      </c>
      <c r="P2943" s="8">
        <f t="shared" si="435"/>
        <v>1</v>
      </c>
      <c r="Q2943" t="s">
        <v>8314</v>
      </c>
      <c r="R2943" t="s">
        <v>8354</v>
      </c>
      <c r="S2943" s="10">
        <f t="shared" si="442"/>
        <v>42034.960127314815</v>
      </c>
      <c r="T2943" s="10">
        <f t="shared" si="44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434"/>
        <v>0.20424999999999999</v>
      </c>
      <c r="P2944" s="8">
        <f t="shared" si="435"/>
        <v>202.22772277227722</v>
      </c>
      <c r="Q2944" t="s">
        <v>8314</v>
      </c>
      <c r="R2944" t="s">
        <v>8354</v>
      </c>
      <c r="S2944" s="10">
        <f t="shared" si="442"/>
        <v>42334.803923611107</v>
      </c>
      <c r="T2944" s="10">
        <f t="shared" si="44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434"/>
        <v>0</v>
      </c>
      <c r="P2945" s="8" t="e">
        <f t="shared" si="435"/>
        <v>#DIV/0!</v>
      </c>
      <c r="Q2945" t="s">
        <v>8314</v>
      </c>
      <c r="R2945" t="s">
        <v>8354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434"/>
        <v>0.01</v>
      </c>
      <c r="P2946" s="8">
        <f t="shared" si="435"/>
        <v>100</v>
      </c>
      <c r="Q2946" t="s">
        <v>8314</v>
      </c>
      <c r="R2946" t="s">
        <v>8354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434"/>
        <v>0</v>
      </c>
      <c r="P2947" s="8" t="e">
        <f t="shared" si="435"/>
        <v>#DIV/0!</v>
      </c>
      <c r="Q2947" t="s">
        <v>8314</v>
      </c>
      <c r="R2947" t="s">
        <v>8354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ref="O2948:O3011" si="444">E2948/D2948</f>
        <v>1E-3</v>
      </c>
      <c r="P2948" s="8">
        <f t="shared" ref="P2948:P3011" si="445">E2948/L2948</f>
        <v>1</v>
      </c>
      <c r="Q2948" t="s">
        <v>8314</v>
      </c>
      <c r="R2948" t="s">
        <v>8354</v>
      </c>
      <c r="S2948" s="10">
        <f t="shared" ref="S2948:S2951" si="446">(((J2948/60)/60)/24)+DATE(1970,1,1)</f>
        <v>42567.531157407408</v>
      </c>
      <c r="T2948" s="10">
        <f t="shared" ref="T2948:T2951" si="447">(((I2948/60)/60)/24)+DATE(1970,1,1)</f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444"/>
        <v>4.2880000000000001E-2</v>
      </c>
      <c r="P2949" s="8">
        <f t="shared" si="445"/>
        <v>82.461538461538467</v>
      </c>
      <c r="Q2949" t="s">
        <v>8314</v>
      </c>
      <c r="R2949" t="s">
        <v>8354</v>
      </c>
      <c r="S2949" s="10">
        <f t="shared" si="446"/>
        <v>42649.562118055561</v>
      </c>
      <c r="T2949" s="10">
        <f t="shared" si="44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444"/>
        <v>4.8000000000000001E-5</v>
      </c>
      <c r="P2950" s="8">
        <f t="shared" si="445"/>
        <v>2.6666666666666665</v>
      </c>
      <c r="Q2950" t="s">
        <v>8314</v>
      </c>
      <c r="R2950" t="s">
        <v>8354</v>
      </c>
      <c r="S2950" s="10">
        <f t="shared" si="446"/>
        <v>42097.649224537032</v>
      </c>
      <c r="T2950" s="10">
        <f t="shared" si="44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444"/>
        <v>2.5000000000000001E-2</v>
      </c>
      <c r="P2951" s="8">
        <f t="shared" si="445"/>
        <v>12.5</v>
      </c>
      <c r="Q2951" t="s">
        <v>8314</v>
      </c>
      <c r="R2951" t="s">
        <v>8354</v>
      </c>
      <c r="S2951" s="10">
        <f t="shared" si="446"/>
        <v>42297.823113425926</v>
      </c>
      <c r="T2951" s="10">
        <f t="shared" si="44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444"/>
        <v>0</v>
      </c>
      <c r="P2952" s="8" t="e">
        <f t="shared" si="445"/>
        <v>#DIV/0!</v>
      </c>
      <c r="Q2952" t="s">
        <v>8314</v>
      </c>
      <c r="R2952" t="s">
        <v>8354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444"/>
        <v>2.1919999999999999E-2</v>
      </c>
      <c r="P2953" s="8">
        <f t="shared" si="445"/>
        <v>18.896551724137932</v>
      </c>
      <c r="Q2953" t="s">
        <v>8314</v>
      </c>
      <c r="R2953" t="s">
        <v>8354</v>
      </c>
      <c r="S2953" s="10">
        <f t="shared" ref="S2953:S2955" si="448">(((J2953/60)/60)/24)+DATE(1970,1,1)</f>
        <v>41872.802928240737</v>
      </c>
      <c r="T2953" s="10">
        <f t="shared" ref="T2953:T2955" si="449">(((I2953/60)/60)/24)+DATE(1970,1,1)</f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444"/>
        <v>8.0250000000000002E-2</v>
      </c>
      <c r="P2954" s="8">
        <f t="shared" si="445"/>
        <v>200.625</v>
      </c>
      <c r="Q2954" t="s">
        <v>8314</v>
      </c>
      <c r="R2954" t="s">
        <v>8354</v>
      </c>
      <c r="S2954" s="10">
        <f t="shared" si="448"/>
        <v>42628.690266203703</v>
      </c>
      <c r="T2954" s="10">
        <f t="shared" si="449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444"/>
        <v>1.5125E-3</v>
      </c>
      <c r="P2955" s="8">
        <f t="shared" si="445"/>
        <v>201.66666666666666</v>
      </c>
      <c r="Q2955" t="s">
        <v>8314</v>
      </c>
      <c r="R2955" t="s">
        <v>8354</v>
      </c>
      <c r="S2955" s="10">
        <f t="shared" si="448"/>
        <v>42255.791909722218</v>
      </c>
      <c r="T2955" s="10">
        <f t="shared" si="449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444"/>
        <v>0</v>
      </c>
      <c r="P2956" s="8" t="e">
        <f t="shared" si="445"/>
        <v>#DIV/0!</v>
      </c>
      <c r="Q2956" t="s">
        <v>8314</v>
      </c>
      <c r="R2956" t="s">
        <v>8354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444"/>
        <v>0.59583333333333333</v>
      </c>
      <c r="P2957" s="8">
        <f t="shared" si="445"/>
        <v>65</v>
      </c>
      <c r="Q2957" t="s">
        <v>8314</v>
      </c>
      <c r="R2957" t="s">
        <v>8354</v>
      </c>
      <c r="S2957" s="10">
        <f t="shared" ref="S2957:S2959" si="450">(((J2957/60)/60)/24)+DATE(1970,1,1)</f>
        <v>42141.741307870368</v>
      </c>
      <c r="T2957" s="10">
        <f t="shared" ref="T2957:T2959" si="451">(((I2957/60)/60)/24)+DATE(1970,1,1)</f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444"/>
        <v>0.16734177215189874</v>
      </c>
      <c r="P2958" s="8">
        <f t="shared" si="445"/>
        <v>66.099999999999994</v>
      </c>
      <c r="Q2958" t="s">
        <v>8314</v>
      </c>
      <c r="R2958" t="s">
        <v>8354</v>
      </c>
      <c r="S2958" s="10">
        <f t="shared" si="450"/>
        <v>42464.958912037036</v>
      </c>
      <c r="T2958" s="10">
        <f t="shared" si="45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444"/>
        <v>1.8666666666666668E-2</v>
      </c>
      <c r="P2959" s="8">
        <f t="shared" si="445"/>
        <v>93.333333333333329</v>
      </c>
      <c r="Q2959" t="s">
        <v>8314</v>
      </c>
      <c r="R2959" t="s">
        <v>8354</v>
      </c>
      <c r="S2959" s="10">
        <f t="shared" si="450"/>
        <v>42031.011249999996</v>
      </c>
      <c r="T2959" s="10">
        <f t="shared" si="451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444"/>
        <v>0</v>
      </c>
      <c r="P2960" s="8" t="e">
        <f t="shared" si="445"/>
        <v>#DIV/0!</v>
      </c>
      <c r="Q2960" t="s">
        <v>8314</v>
      </c>
      <c r="R2960" t="s">
        <v>8354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444"/>
        <v>0</v>
      </c>
      <c r="P2961" s="8" t="e">
        <f t="shared" si="445"/>
        <v>#DIV/0!</v>
      </c>
      <c r="Q2961" t="s">
        <v>8314</v>
      </c>
      <c r="R2961" t="s">
        <v>8354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444"/>
        <v>0</v>
      </c>
      <c r="P2962" s="8" t="e">
        <f t="shared" si="445"/>
        <v>#DIV/0!</v>
      </c>
      <c r="Q2962" t="s">
        <v>8314</v>
      </c>
      <c r="R2962" t="s">
        <v>8354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444"/>
        <v>1.0962000000000001</v>
      </c>
      <c r="P2963" s="8">
        <f t="shared" si="445"/>
        <v>50.75</v>
      </c>
      <c r="Q2963" t="s">
        <v>8314</v>
      </c>
      <c r="R2963" t="s">
        <v>8315</v>
      </c>
      <c r="S2963" s="10">
        <f t="shared" ref="S2963:S3026" si="452">(((J2963/60)/60)/24)+DATE(1970,1,1)</f>
        <v>42061.212488425925</v>
      </c>
      <c r="T2963" s="10">
        <f t="shared" ref="T2963:T3026" si="453">(((I2963/60)/60)/24)+DATE(1970,1,1)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444"/>
        <v>1.218</v>
      </c>
      <c r="P2964" s="8">
        <f t="shared" si="445"/>
        <v>60.9</v>
      </c>
      <c r="Q2964" t="s">
        <v>8314</v>
      </c>
      <c r="R2964" t="s">
        <v>8315</v>
      </c>
      <c r="S2964" s="10">
        <f t="shared" si="452"/>
        <v>42036.24428240741</v>
      </c>
      <c r="T2964" s="10">
        <f t="shared" si="453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444"/>
        <v>1.0685</v>
      </c>
      <c r="P2965" s="8">
        <f t="shared" si="445"/>
        <v>109.03061224489795</v>
      </c>
      <c r="Q2965" t="s">
        <v>8314</v>
      </c>
      <c r="R2965" t="s">
        <v>8315</v>
      </c>
      <c r="S2965" s="10">
        <f t="shared" si="452"/>
        <v>42157.470185185186</v>
      </c>
      <c r="T2965" s="10">
        <f t="shared" si="453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444"/>
        <v>1.0071379999999999</v>
      </c>
      <c r="P2966" s="8">
        <f t="shared" si="445"/>
        <v>25.692295918367346</v>
      </c>
      <c r="Q2966" t="s">
        <v>8314</v>
      </c>
      <c r="R2966" t="s">
        <v>8315</v>
      </c>
      <c r="S2966" s="10">
        <f t="shared" si="452"/>
        <v>41827.909942129627</v>
      </c>
      <c r="T2966" s="10">
        <f t="shared" si="453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444"/>
        <v>1.0900000000000001</v>
      </c>
      <c r="P2967" s="8">
        <f t="shared" si="445"/>
        <v>41.92307692307692</v>
      </c>
      <c r="Q2967" t="s">
        <v>8314</v>
      </c>
      <c r="R2967" t="s">
        <v>8315</v>
      </c>
      <c r="S2967" s="10">
        <f t="shared" si="452"/>
        <v>42162.729548611111</v>
      </c>
      <c r="T2967" s="10">
        <f t="shared" si="453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444"/>
        <v>1.1363000000000001</v>
      </c>
      <c r="P2968" s="8">
        <f t="shared" si="445"/>
        <v>88.7734375</v>
      </c>
      <c r="Q2968" t="s">
        <v>8314</v>
      </c>
      <c r="R2968" t="s">
        <v>8315</v>
      </c>
      <c r="S2968" s="10">
        <f t="shared" si="452"/>
        <v>42233.738564814819</v>
      </c>
      <c r="T2968" s="10">
        <f t="shared" si="453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444"/>
        <v>1.1392</v>
      </c>
      <c r="P2969" s="8">
        <f t="shared" si="445"/>
        <v>80.225352112676063</v>
      </c>
      <c r="Q2969" t="s">
        <v>8314</v>
      </c>
      <c r="R2969" t="s">
        <v>8315</v>
      </c>
      <c r="S2969" s="10">
        <f t="shared" si="452"/>
        <v>42042.197824074072</v>
      </c>
      <c r="T2969" s="10">
        <f t="shared" si="453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444"/>
        <v>1.06</v>
      </c>
      <c r="P2970" s="8">
        <f t="shared" si="445"/>
        <v>78.936170212765958</v>
      </c>
      <c r="Q2970" t="s">
        <v>8314</v>
      </c>
      <c r="R2970" t="s">
        <v>8315</v>
      </c>
      <c r="S2970" s="10">
        <f t="shared" si="452"/>
        <v>42585.523842592593</v>
      </c>
      <c r="T2970" s="10">
        <f t="shared" si="453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444"/>
        <v>1.625</v>
      </c>
      <c r="P2971" s="8">
        <f t="shared" si="445"/>
        <v>95.588235294117652</v>
      </c>
      <c r="Q2971" t="s">
        <v>8314</v>
      </c>
      <c r="R2971" t="s">
        <v>8315</v>
      </c>
      <c r="S2971" s="10">
        <f t="shared" si="452"/>
        <v>42097.786493055552</v>
      </c>
      <c r="T2971" s="10">
        <f t="shared" si="453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444"/>
        <v>1.06</v>
      </c>
      <c r="P2972" s="8">
        <f t="shared" si="445"/>
        <v>69.890109890109883</v>
      </c>
      <c r="Q2972" t="s">
        <v>8314</v>
      </c>
      <c r="R2972" t="s">
        <v>8315</v>
      </c>
      <c r="S2972" s="10">
        <f t="shared" si="452"/>
        <v>41808.669571759259</v>
      </c>
      <c r="T2972" s="10">
        <f t="shared" si="453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444"/>
        <v>1.0015624999999999</v>
      </c>
      <c r="P2973" s="8">
        <f t="shared" si="445"/>
        <v>74.534883720930239</v>
      </c>
      <c r="Q2973" t="s">
        <v>8314</v>
      </c>
      <c r="R2973" t="s">
        <v>8315</v>
      </c>
      <c r="S2973" s="10">
        <f t="shared" si="452"/>
        <v>41852.658310185187</v>
      </c>
      <c r="T2973" s="10">
        <f t="shared" si="453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444"/>
        <v>1.0535000000000001</v>
      </c>
      <c r="P2974" s="8">
        <f t="shared" si="445"/>
        <v>123.94117647058823</v>
      </c>
      <c r="Q2974" t="s">
        <v>8314</v>
      </c>
      <c r="R2974" t="s">
        <v>8315</v>
      </c>
      <c r="S2974" s="10">
        <f t="shared" si="452"/>
        <v>42694.110185185185</v>
      </c>
      <c r="T2974" s="10">
        <f t="shared" si="453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444"/>
        <v>1.748</v>
      </c>
      <c r="P2975" s="8">
        <f t="shared" si="445"/>
        <v>264.84848484848487</v>
      </c>
      <c r="Q2975" t="s">
        <v>8314</v>
      </c>
      <c r="R2975" t="s">
        <v>8315</v>
      </c>
      <c r="S2975" s="10">
        <f t="shared" si="452"/>
        <v>42341.818379629629</v>
      </c>
      <c r="T2975" s="10">
        <f t="shared" si="453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444"/>
        <v>1.02</v>
      </c>
      <c r="P2976" s="8">
        <f t="shared" si="445"/>
        <v>58.620689655172413</v>
      </c>
      <c r="Q2976" t="s">
        <v>8314</v>
      </c>
      <c r="R2976" t="s">
        <v>8315</v>
      </c>
      <c r="S2976" s="10">
        <f t="shared" si="452"/>
        <v>41880.061006944445</v>
      </c>
      <c r="T2976" s="10">
        <f t="shared" si="453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444"/>
        <v>1.00125</v>
      </c>
      <c r="P2977" s="8">
        <f t="shared" si="445"/>
        <v>70.884955752212392</v>
      </c>
      <c r="Q2977" t="s">
        <v>8314</v>
      </c>
      <c r="R2977" t="s">
        <v>8315</v>
      </c>
      <c r="S2977" s="10">
        <f t="shared" si="452"/>
        <v>41941.683865740742</v>
      </c>
      <c r="T2977" s="10">
        <f t="shared" si="453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444"/>
        <v>1.7142857142857142</v>
      </c>
      <c r="P2978" s="8">
        <f t="shared" si="445"/>
        <v>8.5714285714285712</v>
      </c>
      <c r="Q2978" t="s">
        <v>8314</v>
      </c>
      <c r="R2978" t="s">
        <v>8315</v>
      </c>
      <c r="S2978" s="10">
        <f t="shared" si="452"/>
        <v>42425.730671296296</v>
      </c>
      <c r="T2978" s="10">
        <f t="shared" si="453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444"/>
        <v>1.1356666666666666</v>
      </c>
      <c r="P2979" s="8">
        <f t="shared" si="445"/>
        <v>113.56666666666666</v>
      </c>
      <c r="Q2979" t="s">
        <v>8314</v>
      </c>
      <c r="R2979" t="s">
        <v>8315</v>
      </c>
      <c r="S2979" s="10">
        <f t="shared" si="452"/>
        <v>42026.88118055556</v>
      </c>
      <c r="T2979" s="10">
        <f t="shared" si="453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444"/>
        <v>1.2946666666666666</v>
      </c>
      <c r="P2980" s="8">
        <f t="shared" si="445"/>
        <v>60.6875</v>
      </c>
      <c r="Q2980" t="s">
        <v>8314</v>
      </c>
      <c r="R2980" t="s">
        <v>8315</v>
      </c>
      <c r="S2980" s="10">
        <f t="shared" si="452"/>
        <v>41922.640590277777</v>
      </c>
      <c r="T2980" s="10">
        <f t="shared" si="453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444"/>
        <v>1.014</v>
      </c>
      <c r="P2981" s="8">
        <f t="shared" si="445"/>
        <v>110.21739130434783</v>
      </c>
      <c r="Q2981" t="s">
        <v>8314</v>
      </c>
      <c r="R2981" t="s">
        <v>8315</v>
      </c>
      <c r="S2981" s="10">
        <f t="shared" si="452"/>
        <v>41993.824340277773</v>
      </c>
      <c r="T2981" s="10">
        <f t="shared" si="453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444"/>
        <v>1.0916666666666666</v>
      </c>
      <c r="P2982" s="8">
        <f t="shared" si="445"/>
        <v>136.45833333333334</v>
      </c>
      <c r="Q2982" t="s">
        <v>8314</v>
      </c>
      <c r="R2982" t="s">
        <v>8315</v>
      </c>
      <c r="S2982" s="10">
        <f t="shared" si="452"/>
        <v>42219.915856481486</v>
      </c>
      <c r="T2982" s="10">
        <f t="shared" si="453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444"/>
        <v>1.28925</v>
      </c>
      <c r="P2983" s="8">
        <f t="shared" si="445"/>
        <v>53.164948453608247</v>
      </c>
      <c r="Q2983" t="s">
        <v>8314</v>
      </c>
      <c r="R2983" t="s">
        <v>8354</v>
      </c>
      <c r="S2983" s="10">
        <f t="shared" si="452"/>
        <v>42225.559675925921</v>
      </c>
      <c r="T2983" s="10">
        <f t="shared" si="453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444"/>
        <v>1.0206</v>
      </c>
      <c r="P2984" s="8">
        <f t="shared" si="445"/>
        <v>86.491525423728817</v>
      </c>
      <c r="Q2984" t="s">
        <v>8314</v>
      </c>
      <c r="R2984" t="s">
        <v>8354</v>
      </c>
      <c r="S2984" s="10">
        <f t="shared" si="452"/>
        <v>42381.686840277776</v>
      </c>
      <c r="T2984" s="10">
        <f t="shared" si="453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444"/>
        <v>1.465395775862069</v>
      </c>
      <c r="P2985" s="8">
        <f t="shared" si="445"/>
        <v>155.23827397260274</v>
      </c>
      <c r="Q2985" t="s">
        <v>8314</v>
      </c>
      <c r="R2985" t="s">
        <v>8354</v>
      </c>
      <c r="S2985" s="10">
        <f t="shared" si="452"/>
        <v>41894.632361111115</v>
      </c>
      <c r="T2985" s="10">
        <f t="shared" si="453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444"/>
        <v>1.00352</v>
      </c>
      <c r="P2986" s="8">
        <f t="shared" si="445"/>
        <v>115.08256880733946</v>
      </c>
      <c r="Q2986" t="s">
        <v>8314</v>
      </c>
      <c r="R2986" t="s">
        <v>8354</v>
      </c>
      <c r="S2986" s="10">
        <f t="shared" si="452"/>
        <v>42576.278715277775</v>
      </c>
      <c r="T2986" s="10">
        <f t="shared" si="453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444"/>
        <v>1.2164999999999999</v>
      </c>
      <c r="P2987" s="8">
        <f t="shared" si="445"/>
        <v>109.5945945945946</v>
      </c>
      <c r="Q2987" t="s">
        <v>8314</v>
      </c>
      <c r="R2987" t="s">
        <v>8354</v>
      </c>
      <c r="S2987" s="10">
        <f t="shared" si="452"/>
        <v>42654.973703703698</v>
      </c>
      <c r="T2987" s="10">
        <f t="shared" si="453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444"/>
        <v>1.0549999999999999</v>
      </c>
      <c r="P2988" s="8">
        <f t="shared" si="445"/>
        <v>45.214285714285715</v>
      </c>
      <c r="Q2988" t="s">
        <v>8314</v>
      </c>
      <c r="R2988" t="s">
        <v>8354</v>
      </c>
      <c r="S2988" s="10">
        <f t="shared" si="452"/>
        <v>42431.500069444446</v>
      </c>
      <c r="T2988" s="10">
        <f t="shared" si="453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444"/>
        <v>1.1040080000000001</v>
      </c>
      <c r="P2989" s="8">
        <f t="shared" si="445"/>
        <v>104.15169811320754</v>
      </c>
      <c r="Q2989" t="s">
        <v>8314</v>
      </c>
      <c r="R2989" t="s">
        <v>8354</v>
      </c>
      <c r="S2989" s="10">
        <f t="shared" si="452"/>
        <v>42627.307303240741</v>
      </c>
      <c r="T2989" s="10">
        <f t="shared" si="453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444"/>
        <v>1</v>
      </c>
      <c r="P2990" s="8">
        <f t="shared" si="445"/>
        <v>35.714285714285715</v>
      </c>
      <c r="Q2990" t="s">
        <v>8314</v>
      </c>
      <c r="R2990" t="s">
        <v>8354</v>
      </c>
      <c r="S2990" s="10">
        <f t="shared" si="452"/>
        <v>42511.362048611118</v>
      </c>
      <c r="T2990" s="10">
        <f t="shared" si="453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444"/>
        <v>1.76535</v>
      </c>
      <c r="P2991" s="8">
        <f t="shared" si="445"/>
        <v>96.997252747252745</v>
      </c>
      <c r="Q2991" t="s">
        <v>8314</v>
      </c>
      <c r="R2991" t="s">
        <v>8354</v>
      </c>
      <c r="S2991" s="10">
        <f t="shared" si="452"/>
        <v>42337.02039351852</v>
      </c>
      <c r="T2991" s="10">
        <f t="shared" si="453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444"/>
        <v>1</v>
      </c>
      <c r="P2992" s="8">
        <f t="shared" si="445"/>
        <v>370.37037037037038</v>
      </c>
      <c r="Q2992" t="s">
        <v>8314</v>
      </c>
      <c r="R2992" t="s">
        <v>8354</v>
      </c>
      <c r="S2992" s="10">
        <f t="shared" si="452"/>
        <v>42341.57430555555</v>
      </c>
      <c r="T2992" s="10">
        <f t="shared" si="453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444"/>
        <v>1.0329411764705883</v>
      </c>
      <c r="P2993" s="8">
        <f t="shared" si="445"/>
        <v>94.408602150537632</v>
      </c>
      <c r="Q2993" t="s">
        <v>8314</v>
      </c>
      <c r="R2993" t="s">
        <v>8354</v>
      </c>
      <c r="S2993" s="10">
        <f t="shared" si="452"/>
        <v>42740.837152777778</v>
      </c>
      <c r="T2993" s="10">
        <f t="shared" si="453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444"/>
        <v>1.0449999999999999</v>
      </c>
      <c r="P2994" s="8">
        <f t="shared" si="445"/>
        <v>48.984375</v>
      </c>
      <c r="Q2994" t="s">
        <v>8314</v>
      </c>
      <c r="R2994" t="s">
        <v>8354</v>
      </c>
      <c r="S2994" s="10">
        <f t="shared" si="452"/>
        <v>42622.767476851848</v>
      </c>
      <c r="T2994" s="10">
        <f t="shared" si="453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444"/>
        <v>1.0029999999999999</v>
      </c>
      <c r="P2995" s="8">
        <f t="shared" si="445"/>
        <v>45.590909090909093</v>
      </c>
      <c r="Q2995" t="s">
        <v>8314</v>
      </c>
      <c r="R2995" t="s">
        <v>8354</v>
      </c>
      <c r="S2995" s="10">
        <f t="shared" si="452"/>
        <v>42390.838738425926</v>
      </c>
      <c r="T2995" s="10">
        <f t="shared" si="453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444"/>
        <v>4.577466666666667</v>
      </c>
      <c r="P2996" s="8">
        <f t="shared" si="445"/>
        <v>23.275254237288134</v>
      </c>
      <c r="Q2996" t="s">
        <v>8314</v>
      </c>
      <c r="R2996" t="s">
        <v>8354</v>
      </c>
      <c r="S2996" s="10">
        <f t="shared" si="452"/>
        <v>41885.478842592594</v>
      </c>
      <c r="T2996" s="10">
        <f t="shared" si="453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444"/>
        <v>1.0496000000000001</v>
      </c>
      <c r="P2997" s="8">
        <f t="shared" si="445"/>
        <v>63.2289156626506</v>
      </c>
      <c r="Q2997" t="s">
        <v>8314</v>
      </c>
      <c r="R2997" t="s">
        <v>8354</v>
      </c>
      <c r="S2997" s="10">
        <f t="shared" si="452"/>
        <v>42724.665173611109</v>
      </c>
      <c r="T2997" s="10">
        <f t="shared" si="453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444"/>
        <v>1.7194285714285715</v>
      </c>
      <c r="P2998" s="8">
        <f t="shared" si="445"/>
        <v>153.5204081632653</v>
      </c>
      <c r="Q2998" t="s">
        <v>8314</v>
      </c>
      <c r="R2998" t="s">
        <v>8354</v>
      </c>
      <c r="S2998" s="10">
        <f t="shared" si="452"/>
        <v>42090.912500000006</v>
      </c>
      <c r="T2998" s="10">
        <f t="shared" si="453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444"/>
        <v>1.0373000000000001</v>
      </c>
      <c r="P2999" s="8">
        <f t="shared" si="445"/>
        <v>90.2</v>
      </c>
      <c r="Q2999" t="s">
        <v>8314</v>
      </c>
      <c r="R2999" t="s">
        <v>8354</v>
      </c>
      <c r="S2999" s="10">
        <f t="shared" si="452"/>
        <v>42775.733715277776</v>
      </c>
      <c r="T2999" s="10">
        <f t="shared" si="453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444"/>
        <v>1.0302899999999999</v>
      </c>
      <c r="P3000" s="8">
        <f t="shared" si="445"/>
        <v>118.97113163972287</v>
      </c>
      <c r="Q3000" t="s">
        <v>8314</v>
      </c>
      <c r="R3000" t="s">
        <v>8354</v>
      </c>
      <c r="S3000" s="10">
        <f t="shared" si="452"/>
        <v>41778.193622685183</v>
      </c>
      <c r="T3000" s="10">
        <f t="shared" si="453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444"/>
        <v>1.1888888888888889</v>
      </c>
      <c r="P3001" s="8">
        <f t="shared" si="445"/>
        <v>80.25</v>
      </c>
      <c r="Q3001" t="s">
        <v>8314</v>
      </c>
      <c r="R3001" t="s">
        <v>8354</v>
      </c>
      <c r="S3001" s="10">
        <f t="shared" si="452"/>
        <v>42780.740277777775</v>
      </c>
      <c r="T3001" s="10">
        <f t="shared" si="453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444"/>
        <v>1</v>
      </c>
      <c r="P3002" s="8">
        <f t="shared" si="445"/>
        <v>62.5</v>
      </c>
      <c r="Q3002" t="s">
        <v>8314</v>
      </c>
      <c r="R3002" t="s">
        <v>8354</v>
      </c>
      <c r="S3002" s="10">
        <f t="shared" si="452"/>
        <v>42752.827199074076</v>
      </c>
      <c r="T3002" s="10">
        <f t="shared" si="453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444"/>
        <v>3.1869988910451896</v>
      </c>
      <c r="P3003" s="8">
        <f t="shared" si="445"/>
        <v>131.37719999999999</v>
      </c>
      <c r="Q3003" t="s">
        <v>8314</v>
      </c>
      <c r="R3003" t="s">
        <v>8354</v>
      </c>
      <c r="S3003" s="10">
        <f t="shared" si="452"/>
        <v>42534.895625000005</v>
      </c>
      <c r="T3003" s="10">
        <f t="shared" si="453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444"/>
        <v>1.0850614285714286</v>
      </c>
      <c r="P3004" s="8">
        <f t="shared" si="445"/>
        <v>73.032980769230775</v>
      </c>
      <c r="Q3004" t="s">
        <v>8314</v>
      </c>
      <c r="R3004" t="s">
        <v>8354</v>
      </c>
      <c r="S3004" s="10">
        <f t="shared" si="452"/>
        <v>41239.83625</v>
      </c>
      <c r="T3004" s="10">
        <f t="shared" si="453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444"/>
        <v>1.0116666666666667</v>
      </c>
      <c r="P3005" s="8">
        <f t="shared" si="445"/>
        <v>178.52941176470588</v>
      </c>
      <c r="Q3005" t="s">
        <v>8314</v>
      </c>
      <c r="R3005" t="s">
        <v>8354</v>
      </c>
      <c r="S3005" s="10">
        <f t="shared" si="452"/>
        <v>42398.849259259259</v>
      </c>
      <c r="T3005" s="10">
        <f t="shared" si="453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444"/>
        <v>1.12815</v>
      </c>
      <c r="P3006" s="8">
        <f t="shared" si="445"/>
        <v>162.90974729241879</v>
      </c>
      <c r="Q3006" t="s">
        <v>8314</v>
      </c>
      <c r="R3006" t="s">
        <v>8354</v>
      </c>
      <c r="S3006" s="10">
        <f t="shared" si="452"/>
        <v>41928.881064814814</v>
      </c>
      <c r="T3006" s="10">
        <f t="shared" si="453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444"/>
        <v>1.2049622641509434</v>
      </c>
      <c r="P3007" s="8">
        <f t="shared" si="445"/>
        <v>108.24237288135593</v>
      </c>
      <c r="Q3007" t="s">
        <v>8314</v>
      </c>
      <c r="R3007" t="s">
        <v>8354</v>
      </c>
      <c r="S3007" s="10">
        <f t="shared" si="452"/>
        <v>41888.674826388888</v>
      </c>
      <c r="T3007" s="10">
        <f t="shared" si="453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444"/>
        <v>1.0774999999999999</v>
      </c>
      <c r="P3008" s="8">
        <f t="shared" si="445"/>
        <v>88.865979381443296</v>
      </c>
      <c r="Q3008" t="s">
        <v>8314</v>
      </c>
      <c r="R3008" t="s">
        <v>8354</v>
      </c>
      <c r="S3008" s="10">
        <f t="shared" si="452"/>
        <v>41957.756840277783</v>
      </c>
      <c r="T3008" s="10">
        <f t="shared" si="453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444"/>
        <v>1.8</v>
      </c>
      <c r="P3009" s="8">
        <f t="shared" si="445"/>
        <v>54</v>
      </c>
      <c r="Q3009" t="s">
        <v>8314</v>
      </c>
      <c r="R3009" t="s">
        <v>8354</v>
      </c>
      <c r="S3009" s="10">
        <f t="shared" si="452"/>
        <v>42098.216238425928</v>
      </c>
      <c r="T3009" s="10">
        <f t="shared" si="453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444"/>
        <v>1.0116666666666667</v>
      </c>
      <c r="P3010" s="8">
        <f t="shared" si="445"/>
        <v>116.73076923076923</v>
      </c>
      <c r="Q3010" t="s">
        <v>8314</v>
      </c>
      <c r="R3010" t="s">
        <v>8354</v>
      </c>
      <c r="S3010" s="10">
        <f t="shared" si="452"/>
        <v>42360.212025462963</v>
      </c>
      <c r="T3010" s="10">
        <f t="shared" si="453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444"/>
        <v>1.19756</v>
      </c>
      <c r="P3011" s="8">
        <f t="shared" si="445"/>
        <v>233.8984375</v>
      </c>
      <c r="Q3011" t="s">
        <v>8314</v>
      </c>
      <c r="R3011" t="s">
        <v>8354</v>
      </c>
      <c r="S3011" s="10">
        <f t="shared" si="452"/>
        <v>41939.569907407407</v>
      </c>
      <c r="T3011" s="10">
        <f t="shared" si="453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ref="O3012:O3075" si="454">E3012/D3012</f>
        <v>1.58</v>
      </c>
      <c r="P3012" s="8">
        <f t="shared" ref="P3012:P3075" si="455">E3012/L3012</f>
        <v>158</v>
      </c>
      <c r="Q3012" t="s">
        <v>8314</v>
      </c>
      <c r="R3012" t="s">
        <v>8354</v>
      </c>
      <c r="S3012" s="10">
        <f t="shared" si="452"/>
        <v>41996.832395833335</v>
      </c>
      <c r="T3012" s="10">
        <f t="shared" si="453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454"/>
        <v>1.2366666666666666</v>
      </c>
      <c r="P3013" s="8">
        <f t="shared" si="455"/>
        <v>14.84</v>
      </c>
      <c r="Q3013" t="s">
        <v>8314</v>
      </c>
      <c r="R3013" t="s">
        <v>8354</v>
      </c>
      <c r="S3013" s="10">
        <f t="shared" si="452"/>
        <v>42334.468935185185</v>
      </c>
      <c r="T3013" s="10">
        <f t="shared" si="453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454"/>
        <v>1.1712499999999999</v>
      </c>
      <c r="P3014" s="8">
        <f t="shared" si="455"/>
        <v>85.181818181818187</v>
      </c>
      <c r="Q3014" t="s">
        <v>8314</v>
      </c>
      <c r="R3014" t="s">
        <v>8354</v>
      </c>
      <c r="S3014" s="10">
        <f t="shared" si="452"/>
        <v>42024.702893518523</v>
      </c>
      <c r="T3014" s="10">
        <f t="shared" si="453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454"/>
        <v>1.5696000000000001</v>
      </c>
      <c r="P3015" s="8">
        <f t="shared" si="455"/>
        <v>146.69158878504672</v>
      </c>
      <c r="Q3015" t="s">
        <v>8314</v>
      </c>
      <c r="R3015" t="s">
        <v>8354</v>
      </c>
      <c r="S3015" s="10">
        <f t="shared" si="452"/>
        <v>42146.836215277777</v>
      </c>
      <c r="T3015" s="10">
        <f t="shared" si="453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454"/>
        <v>1.13104</v>
      </c>
      <c r="P3016" s="8">
        <f t="shared" si="455"/>
        <v>50.764811490125673</v>
      </c>
      <c r="Q3016" t="s">
        <v>8314</v>
      </c>
      <c r="R3016" t="s">
        <v>8354</v>
      </c>
      <c r="S3016" s="10">
        <f t="shared" si="452"/>
        <v>41920.123611111114</v>
      </c>
      <c r="T3016" s="10">
        <f t="shared" si="453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454"/>
        <v>1.0317647058823529</v>
      </c>
      <c r="P3017" s="8">
        <f t="shared" si="455"/>
        <v>87.7</v>
      </c>
      <c r="Q3017" t="s">
        <v>8314</v>
      </c>
      <c r="R3017" t="s">
        <v>8354</v>
      </c>
      <c r="S3017" s="10">
        <f t="shared" si="452"/>
        <v>41785.72729166667</v>
      </c>
      <c r="T3017" s="10">
        <f t="shared" si="453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454"/>
        <v>1.0261176470588236</v>
      </c>
      <c r="P3018" s="8">
        <f t="shared" si="455"/>
        <v>242.27777777777777</v>
      </c>
      <c r="Q3018" t="s">
        <v>8314</v>
      </c>
      <c r="R3018" t="s">
        <v>8354</v>
      </c>
      <c r="S3018" s="10">
        <f t="shared" si="452"/>
        <v>41778.548055555555</v>
      </c>
      <c r="T3018" s="10">
        <f t="shared" si="453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454"/>
        <v>1.0584090909090909</v>
      </c>
      <c r="P3019" s="8">
        <f t="shared" si="455"/>
        <v>146.44654088050314</v>
      </c>
      <c r="Q3019" t="s">
        <v>8314</v>
      </c>
      <c r="R3019" t="s">
        <v>8354</v>
      </c>
      <c r="S3019" s="10">
        <f t="shared" si="452"/>
        <v>41841.850034722222</v>
      </c>
      <c r="T3019" s="10">
        <f t="shared" si="453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454"/>
        <v>1.0071428571428571</v>
      </c>
      <c r="P3020" s="8">
        <f t="shared" si="455"/>
        <v>103.17073170731707</v>
      </c>
      <c r="Q3020" t="s">
        <v>8314</v>
      </c>
      <c r="R3020" t="s">
        <v>8354</v>
      </c>
      <c r="S3020" s="10">
        <f t="shared" si="452"/>
        <v>42163.29833333334</v>
      </c>
      <c r="T3020" s="10">
        <f t="shared" si="453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454"/>
        <v>1.2123333333333333</v>
      </c>
      <c r="P3021" s="8">
        <f t="shared" si="455"/>
        <v>80.464601769911511</v>
      </c>
      <c r="Q3021" t="s">
        <v>8314</v>
      </c>
      <c r="R3021" t="s">
        <v>8354</v>
      </c>
      <c r="S3021" s="10">
        <f t="shared" si="452"/>
        <v>41758.833564814813</v>
      </c>
      <c r="T3021" s="10">
        <f t="shared" si="453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454"/>
        <v>1.0057142857142858</v>
      </c>
      <c r="P3022" s="8">
        <f t="shared" si="455"/>
        <v>234.66666666666666</v>
      </c>
      <c r="Q3022" t="s">
        <v>8314</v>
      </c>
      <c r="R3022" t="s">
        <v>8354</v>
      </c>
      <c r="S3022" s="10">
        <f t="shared" si="452"/>
        <v>42170.846446759257</v>
      </c>
      <c r="T3022" s="10">
        <f t="shared" si="453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454"/>
        <v>1.1602222222222223</v>
      </c>
      <c r="P3023" s="8">
        <f t="shared" si="455"/>
        <v>50.689320388349515</v>
      </c>
      <c r="Q3023" t="s">
        <v>8314</v>
      </c>
      <c r="R3023" t="s">
        <v>8354</v>
      </c>
      <c r="S3023" s="10">
        <f t="shared" si="452"/>
        <v>42660.618854166663</v>
      </c>
      <c r="T3023" s="10">
        <f t="shared" si="453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454"/>
        <v>1.0087999999999999</v>
      </c>
      <c r="P3024" s="8">
        <f t="shared" si="455"/>
        <v>162.70967741935485</v>
      </c>
      <c r="Q3024" t="s">
        <v>8314</v>
      </c>
      <c r="R3024" t="s">
        <v>8354</v>
      </c>
      <c r="S3024" s="10">
        <f t="shared" si="452"/>
        <v>42564.95380787037</v>
      </c>
      <c r="T3024" s="10">
        <f t="shared" si="453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454"/>
        <v>1.03</v>
      </c>
      <c r="P3025" s="8">
        <f t="shared" si="455"/>
        <v>120.16666666666667</v>
      </c>
      <c r="Q3025" t="s">
        <v>8314</v>
      </c>
      <c r="R3025" t="s">
        <v>8354</v>
      </c>
      <c r="S3025" s="10">
        <f t="shared" si="452"/>
        <v>42121.675763888896</v>
      </c>
      <c r="T3025" s="10">
        <f t="shared" si="453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454"/>
        <v>2.4641999999999999</v>
      </c>
      <c r="P3026" s="8">
        <f t="shared" si="455"/>
        <v>67.697802197802204</v>
      </c>
      <c r="Q3026" t="s">
        <v>8314</v>
      </c>
      <c r="R3026" t="s">
        <v>8354</v>
      </c>
      <c r="S3026" s="10">
        <f t="shared" si="452"/>
        <v>41158.993923611109</v>
      </c>
      <c r="T3026" s="10">
        <f t="shared" si="453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454"/>
        <v>3.0219999999999998</v>
      </c>
      <c r="P3027" s="8">
        <f t="shared" si="455"/>
        <v>52.103448275862071</v>
      </c>
      <c r="Q3027" t="s">
        <v>8314</v>
      </c>
      <c r="R3027" t="s">
        <v>8354</v>
      </c>
      <c r="S3027" s="10">
        <f t="shared" ref="S3027:S3055" si="456">(((J3027/60)/60)/24)+DATE(1970,1,1)</f>
        <v>41761.509409722225</v>
      </c>
      <c r="T3027" s="10">
        <f t="shared" ref="T3027:T3055" si="457">(((I3027/60)/60)/24)+DATE(1970,1,1)</f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454"/>
        <v>1.4333333333333333</v>
      </c>
      <c r="P3028" s="8">
        <f t="shared" si="455"/>
        <v>51.6</v>
      </c>
      <c r="Q3028" t="s">
        <v>8314</v>
      </c>
      <c r="R3028" t="s">
        <v>8354</v>
      </c>
      <c r="S3028" s="10">
        <f t="shared" si="456"/>
        <v>42783.459398148145</v>
      </c>
      <c r="T3028" s="10">
        <f t="shared" si="45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454"/>
        <v>1.3144</v>
      </c>
      <c r="P3029" s="8">
        <f t="shared" si="455"/>
        <v>164.3</v>
      </c>
      <c r="Q3029" t="s">
        <v>8314</v>
      </c>
      <c r="R3029" t="s">
        <v>8354</v>
      </c>
      <c r="S3029" s="10">
        <f t="shared" si="456"/>
        <v>42053.704293981486</v>
      </c>
      <c r="T3029" s="10">
        <f t="shared" si="45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454"/>
        <v>1.6801999999999999</v>
      </c>
      <c r="P3030" s="8">
        <f t="shared" si="455"/>
        <v>84.858585858585855</v>
      </c>
      <c r="Q3030" t="s">
        <v>8314</v>
      </c>
      <c r="R3030" t="s">
        <v>8354</v>
      </c>
      <c r="S3030" s="10">
        <f t="shared" si="456"/>
        <v>42567.264178240745</v>
      </c>
      <c r="T3030" s="10">
        <f t="shared" si="45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454"/>
        <v>1.0967666666666667</v>
      </c>
      <c r="P3031" s="8">
        <f t="shared" si="455"/>
        <v>94.548850574712645</v>
      </c>
      <c r="Q3031" t="s">
        <v>8314</v>
      </c>
      <c r="R3031" t="s">
        <v>8354</v>
      </c>
      <c r="S3031" s="10">
        <f t="shared" si="456"/>
        <v>41932.708877314813</v>
      </c>
      <c r="T3031" s="10">
        <f t="shared" si="45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454"/>
        <v>1.0668571428571429</v>
      </c>
      <c r="P3032" s="8">
        <f t="shared" si="455"/>
        <v>45.536585365853661</v>
      </c>
      <c r="Q3032" t="s">
        <v>8314</v>
      </c>
      <c r="R3032" t="s">
        <v>8354</v>
      </c>
      <c r="S3032" s="10">
        <f t="shared" si="456"/>
        <v>42233.747349537036</v>
      </c>
      <c r="T3032" s="10">
        <f t="shared" si="45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454"/>
        <v>1</v>
      </c>
      <c r="P3033" s="8">
        <f t="shared" si="455"/>
        <v>51.724137931034484</v>
      </c>
      <c r="Q3033" t="s">
        <v>8314</v>
      </c>
      <c r="R3033" t="s">
        <v>8354</v>
      </c>
      <c r="S3033" s="10">
        <f t="shared" si="456"/>
        <v>42597.882488425923</v>
      </c>
      <c r="T3033" s="10">
        <f t="shared" si="45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454"/>
        <v>1.272</v>
      </c>
      <c r="P3034" s="8">
        <f t="shared" si="455"/>
        <v>50.88</v>
      </c>
      <c r="Q3034" t="s">
        <v>8314</v>
      </c>
      <c r="R3034" t="s">
        <v>8354</v>
      </c>
      <c r="S3034" s="10">
        <f t="shared" si="456"/>
        <v>42228.044664351852</v>
      </c>
      <c r="T3034" s="10">
        <f t="shared" si="45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454"/>
        <v>1.4653333333333334</v>
      </c>
      <c r="P3035" s="8">
        <f t="shared" si="455"/>
        <v>191.13043478260869</v>
      </c>
      <c r="Q3035" t="s">
        <v>8314</v>
      </c>
      <c r="R3035" t="s">
        <v>8354</v>
      </c>
      <c r="S3035" s="10">
        <f t="shared" si="456"/>
        <v>42570.110243055555</v>
      </c>
      <c r="T3035" s="10">
        <f t="shared" si="45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454"/>
        <v>1.1253599999999999</v>
      </c>
      <c r="P3036" s="8">
        <f t="shared" si="455"/>
        <v>89.314285714285717</v>
      </c>
      <c r="Q3036" t="s">
        <v>8314</v>
      </c>
      <c r="R3036" t="s">
        <v>8354</v>
      </c>
      <c r="S3036" s="10">
        <f t="shared" si="456"/>
        <v>42644.535358796296</v>
      </c>
      <c r="T3036" s="10">
        <f t="shared" si="45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454"/>
        <v>1.0878684000000001</v>
      </c>
      <c r="P3037" s="8">
        <f t="shared" si="455"/>
        <v>88.588631921824103</v>
      </c>
      <c r="Q3037" t="s">
        <v>8314</v>
      </c>
      <c r="R3037" t="s">
        <v>8354</v>
      </c>
      <c r="S3037" s="10">
        <f t="shared" si="456"/>
        <v>41368.560289351852</v>
      </c>
      <c r="T3037" s="10">
        <f t="shared" si="45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454"/>
        <v>1.26732</v>
      </c>
      <c r="P3038" s="8">
        <f t="shared" si="455"/>
        <v>96.300911854103347</v>
      </c>
      <c r="Q3038" t="s">
        <v>8314</v>
      </c>
      <c r="R3038" t="s">
        <v>8354</v>
      </c>
      <c r="S3038" s="10">
        <f t="shared" si="456"/>
        <v>41466.785231481481</v>
      </c>
      <c r="T3038" s="10">
        <f t="shared" si="45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454"/>
        <v>2.1320000000000001</v>
      </c>
      <c r="P3039" s="8">
        <f t="shared" si="455"/>
        <v>33.3125</v>
      </c>
      <c r="Q3039" t="s">
        <v>8314</v>
      </c>
      <c r="R3039" t="s">
        <v>8354</v>
      </c>
      <c r="S3039" s="10">
        <f t="shared" si="456"/>
        <v>40378.893206018518</v>
      </c>
      <c r="T3039" s="10">
        <f t="shared" si="45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454"/>
        <v>1.0049999999999999</v>
      </c>
      <c r="P3040" s="8">
        <f t="shared" si="455"/>
        <v>37.222222222222221</v>
      </c>
      <c r="Q3040" t="s">
        <v>8314</v>
      </c>
      <c r="R3040" t="s">
        <v>8354</v>
      </c>
      <c r="S3040" s="10">
        <f t="shared" si="456"/>
        <v>42373.252280092594</v>
      </c>
      <c r="T3040" s="10">
        <f t="shared" si="45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454"/>
        <v>1.0871389999999999</v>
      </c>
      <c r="P3041" s="8">
        <f t="shared" si="455"/>
        <v>92.130423728813554</v>
      </c>
      <c r="Q3041" t="s">
        <v>8314</v>
      </c>
      <c r="R3041" t="s">
        <v>8354</v>
      </c>
      <c r="S3041" s="10">
        <f t="shared" si="456"/>
        <v>41610.794421296298</v>
      </c>
      <c r="T3041" s="10">
        <f t="shared" si="45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454"/>
        <v>1.075</v>
      </c>
      <c r="P3042" s="8">
        <f t="shared" si="455"/>
        <v>76.785714285714292</v>
      </c>
      <c r="Q3042" t="s">
        <v>8314</v>
      </c>
      <c r="R3042" t="s">
        <v>8354</v>
      </c>
      <c r="S3042" s="10">
        <f t="shared" si="456"/>
        <v>42177.791909722218</v>
      </c>
      <c r="T3042" s="10">
        <f t="shared" si="45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454"/>
        <v>1.1048192771084338</v>
      </c>
      <c r="P3043" s="8">
        <f t="shared" si="455"/>
        <v>96.526315789473685</v>
      </c>
      <c r="Q3043" t="s">
        <v>8314</v>
      </c>
      <c r="R3043" t="s">
        <v>8354</v>
      </c>
      <c r="S3043" s="10">
        <f t="shared" si="456"/>
        <v>42359.868611111116</v>
      </c>
      <c r="T3043" s="10">
        <f t="shared" si="45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454"/>
        <v>1.28</v>
      </c>
      <c r="P3044" s="8">
        <f t="shared" si="455"/>
        <v>51.891891891891895</v>
      </c>
      <c r="Q3044" t="s">
        <v>8314</v>
      </c>
      <c r="R3044" t="s">
        <v>8354</v>
      </c>
      <c r="S3044" s="10">
        <f t="shared" si="456"/>
        <v>42253.688043981485</v>
      </c>
      <c r="T3044" s="10">
        <f t="shared" si="45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454"/>
        <v>1.1000666666666667</v>
      </c>
      <c r="P3045" s="8">
        <f t="shared" si="455"/>
        <v>128.9140625</v>
      </c>
      <c r="Q3045" t="s">
        <v>8314</v>
      </c>
      <c r="R3045" t="s">
        <v>8354</v>
      </c>
      <c r="S3045" s="10">
        <f t="shared" si="456"/>
        <v>42083.070590277777</v>
      </c>
      <c r="T3045" s="10">
        <f t="shared" si="45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454"/>
        <v>1.0934166666666667</v>
      </c>
      <c r="P3046" s="8">
        <f t="shared" si="455"/>
        <v>84.108974358974365</v>
      </c>
      <c r="Q3046" t="s">
        <v>8314</v>
      </c>
      <c r="R3046" t="s">
        <v>8354</v>
      </c>
      <c r="S3046" s="10">
        <f t="shared" si="456"/>
        <v>42387.7268287037</v>
      </c>
      <c r="T3046" s="10">
        <f t="shared" si="45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454"/>
        <v>1.3270650000000002</v>
      </c>
      <c r="P3047" s="8">
        <f t="shared" si="455"/>
        <v>82.941562500000003</v>
      </c>
      <c r="Q3047" t="s">
        <v>8314</v>
      </c>
      <c r="R3047" t="s">
        <v>8354</v>
      </c>
      <c r="S3047" s="10">
        <f t="shared" si="456"/>
        <v>41843.155729166669</v>
      </c>
      <c r="T3047" s="10">
        <f t="shared" si="45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454"/>
        <v>1.9084810126582279</v>
      </c>
      <c r="P3048" s="8">
        <f t="shared" si="455"/>
        <v>259.94827586206895</v>
      </c>
      <c r="Q3048" t="s">
        <v>8314</v>
      </c>
      <c r="R3048" t="s">
        <v>8354</v>
      </c>
      <c r="S3048" s="10">
        <f t="shared" si="456"/>
        <v>41862.803078703706</v>
      </c>
      <c r="T3048" s="10">
        <f t="shared" si="45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454"/>
        <v>1.49</v>
      </c>
      <c r="P3049" s="8">
        <f t="shared" si="455"/>
        <v>37.25</v>
      </c>
      <c r="Q3049" t="s">
        <v>8314</v>
      </c>
      <c r="R3049" t="s">
        <v>8354</v>
      </c>
      <c r="S3049" s="10">
        <f t="shared" si="456"/>
        <v>42443.989050925928</v>
      </c>
      <c r="T3049" s="10">
        <f t="shared" si="45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454"/>
        <v>1.6639999999999999</v>
      </c>
      <c r="P3050" s="8">
        <f t="shared" si="455"/>
        <v>177.02127659574469</v>
      </c>
      <c r="Q3050" t="s">
        <v>8314</v>
      </c>
      <c r="R3050" t="s">
        <v>8354</v>
      </c>
      <c r="S3050" s="10">
        <f t="shared" si="456"/>
        <v>41975.901180555549</v>
      </c>
      <c r="T3050" s="10">
        <f t="shared" si="45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454"/>
        <v>1.0666666666666667</v>
      </c>
      <c r="P3051" s="8">
        <f t="shared" si="455"/>
        <v>74.074074074074076</v>
      </c>
      <c r="Q3051" t="s">
        <v>8314</v>
      </c>
      <c r="R3051" t="s">
        <v>8354</v>
      </c>
      <c r="S3051" s="10">
        <f t="shared" si="456"/>
        <v>42139.014525462961</v>
      </c>
      <c r="T3051" s="10">
        <f t="shared" si="45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454"/>
        <v>1.06</v>
      </c>
      <c r="P3052" s="8">
        <f t="shared" si="455"/>
        <v>70.666666666666671</v>
      </c>
      <c r="Q3052" t="s">
        <v>8314</v>
      </c>
      <c r="R3052" t="s">
        <v>8354</v>
      </c>
      <c r="S3052" s="10">
        <f t="shared" si="456"/>
        <v>42465.16851851852</v>
      </c>
      <c r="T3052" s="10">
        <f t="shared" si="45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454"/>
        <v>0.23628571428571429</v>
      </c>
      <c r="P3053" s="8">
        <f t="shared" si="455"/>
        <v>23.62857142857143</v>
      </c>
      <c r="Q3053" t="s">
        <v>8314</v>
      </c>
      <c r="R3053" t="s">
        <v>8354</v>
      </c>
      <c r="S3053" s="10">
        <f t="shared" si="456"/>
        <v>42744.416030092587</v>
      </c>
      <c r="T3053" s="10">
        <f t="shared" si="45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454"/>
        <v>1.5E-3</v>
      </c>
      <c r="P3054" s="8">
        <f t="shared" si="455"/>
        <v>37.5</v>
      </c>
      <c r="Q3054" t="s">
        <v>8314</v>
      </c>
      <c r="R3054" t="s">
        <v>8354</v>
      </c>
      <c r="S3054" s="10">
        <f t="shared" si="456"/>
        <v>42122.670069444444</v>
      </c>
      <c r="T3054" s="10">
        <f t="shared" si="45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454"/>
        <v>4.0000000000000001E-3</v>
      </c>
      <c r="P3055" s="8">
        <f t="shared" si="455"/>
        <v>13.333333333333334</v>
      </c>
      <c r="Q3055" t="s">
        <v>8314</v>
      </c>
      <c r="R3055" t="s">
        <v>8354</v>
      </c>
      <c r="S3055" s="10">
        <f t="shared" si="456"/>
        <v>41862.761724537035</v>
      </c>
      <c r="T3055" s="10">
        <f t="shared" si="457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454"/>
        <v>0</v>
      </c>
      <c r="P3056" s="8" t="e">
        <f t="shared" si="455"/>
        <v>#DIV/0!</v>
      </c>
      <c r="Q3056" t="s">
        <v>8314</v>
      </c>
      <c r="R3056" t="s">
        <v>8354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454"/>
        <v>5.0000000000000002E-5</v>
      </c>
      <c r="P3057" s="8">
        <f t="shared" si="455"/>
        <v>1</v>
      </c>
      <c r="Q3057" t="s">
        <v>8314</v>
      </c>
      <c r="R3057" t="s">
        <v>8354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454"/>
        <v>0</v>
      </c>
      <c r="P3058" s="8" t="e">
        <f t="shared" si="455"/>
        <v>#DIV/0!</v>
      </c>
      <c r="Q3058" t="s">
        <v>8314</v>
      </c>
      <c r="R3058" t="s">
        <v>8354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454"/>
        <v>0</v>
      </c>
      <c r="P3059" s="8" t="e">
        <f t="shared" si="455"/>
        <v>#DIV/0!</v>
      </c>
      <c r="Q3059" t="s">
        <v>8314</v>
      </c>
      <c r="R3059" t="s">
        <v>8354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454"/>
        <v>1.6666666666666666E-4</v>
      </c>
      <c r="P3060" s="8">
        <f t="shared" si="455"/>
        <v>1</v>
      </c>
      <c r="Q3060" t="s">
        <v>8314</v>
      </c>
      <c r="R3060" t="s">
        <v>8354</v>
      </c>
      <c r="S3060" s="10">
        <f t="shared" ref="S3060:S3062" si="458">(((J3060/60)/60)/24)+DATE(1970,1,1)</f>
        <v>42460.374305555553</v>
      </c>
      <c r="T3060" s="10">
        <f t="shared" ref="T3060:T3062" si="459">(((I3060/60)/60)/24)+DATE(1970,1,1)</f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454"/>
        <v>3.0066666666666665E-2</v>
      </c>
      <c r="P3061" s="8">
        <f t="shared" si="455"/>
        <v>41</v>
      </c>
      <c r="Q3061" t="s">
        <v>8314</v>
      </c>
      <c r="R3061" t="s">
        <v>8354</v>
      </c>
      <c r="S3061" s="10">
        <f t="shared" si="458"/>
        <v>41829.935717592591</v>
      </c>
      <c r="T3061" s="10">
        <f t="shared" si="459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454"/>
        <v>1.5227272727272728E-3</v>
      </c>
      <c r="P3062" s="8">
        <f t="shared" si="455"/>
        <v>55.833333333333336</v>
      </c>
      <c r="Q3062" t="s">
        <v>8314</v>
      </c>
      <c r="R3062" t="s">
        <v>8354</v>
      </c>
      <c r="S3062" s="10">
        <f t="shared" si="458"/>
        <v>42245.274699074071</v>
      </c>
      <c r="T3062" s="10">
        <f t="shared" si="459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454"/>
        <v>0</v>
      </c>
      <c r="P3063" s="8" t="e">
        <f t="shared" si="455"/>
        <v>#DIV/0!</v>
      </c>
      <c r="Q3063" t="s">
        <v>8314</v>
      </c>
      <c r="R3063" t="s">
        <v>8354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454"/>
        <v>0.66839999999999999</v>
      </c>
      <c r="P3064" s="8">
        <f t="shared" si="455"/>
        <v>99.761194029850742</v>
      </c>
      <c r="Q3064" t="s">
        <v>8314</v>
      </c>
      <c r="R3064" t="s">
        <v>8354</v>
      </c>
      <c r="S3064" s="10">
        <f t="shared" ref="S3064:S3083" si="460">(((J3064/60)/60)/24)+DATE(1970,1,1)</f>
        <v>42248.535787037035</v>
      </c>
      <c r="T3064" s="10">
        <f t="shared" ref="T3064:T3083" si="461">(((I3064/60)/60)/24)+DATE(1970,1,1)</f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454"/>
        <v>0.19566666666666666</v>
      </c>
      <c r="P3065" s="8">
        <f t="shared" si="455"/>
        <v>25.521739130434781</v>
      </c>
      <c r="Q3065" t="s">
        <v>8314</v>
      </c>
      <c r="R3065" t="s">
        <v>8354</v>
      </c>
      <c r="S3065" s="10">
        <f t="shared" si="460"/>
        <v>42630.922893518517</v>
      </c>
      <c r="T3065" s="10">
        <f t="shared" si="46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454"/>
        <v>0.11294666666666667</v>
      </c>
      <c r="P3066" s="8">
        <f t="shared" si="455"/>
        <v>117.65277777777777</v>
      </c>
      <c r="Q3066" t="s">
        <v>8314</v>
      </c>
      <c r="R3066" t="s">
        <v>8354</v>
      </c>
      <c r="S3066" s="10">
        <f t="shared" si="460"/>
        <v>42299.130162037036</v>
      </c>
      <c r="T3066" s="10">
        <f t="shared" si="46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454"/>
        <v>4.0000000000000002E-4</v>
      </c>
      <c r="P3067" s="8">
        <f t="shared" si="455"/>
        <v>5</v>
      </c>
      <c r="Q3067" t="s">
        <v>8314</v>
      </c>
      <c r="R3067" t="s">
        <v>8354</v>
      </c>
      <c r="S3067" s="10">
        <f t="shared" si="460"/>
        <v>41825.055231481485</v>
      </c>
      <c r="T3067" s="10">
        <f t="shared" si="46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454"/>
        <v>0.11985714285714286</v>
      </c>
      <c r="P3068" s="8">
        <f t="shared" si="455"/>
        <v>2796.6666666666665</v>
      </c>
      <c r="Q3068" t="s">
        <v>8314</v>
      </c>
      <c r="R3068" t="s">
        <v>8354</v>
      </c>
      <c r="S3068" s="10">
        <f t="shared" si="460"/>
        <v>42531.228437500002</v>
      </c>
      <c r="T3068" s="10">
        <f t="shared" si="46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454"/>
        <v>2.5000000000000001E-2</v>
      </c>
      <c r="P3069" s="8">
        <f t="shared" si="455"/>
        <v>200</v>
      </c>
      <c r="Q3069" t="s">
        <v>8314</v>
      </c>
      <c r="R3069" t="s">
        <v>8354</v>
      </c>
      <c r="S3069" s="10">
        <f t="shared" si="460"/>
        <v>42226.938414351855</v>
      </c>
      <c r="T3069" s="10">
        <f t="shared" si="46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454"/>
        <v>6.9999999999999999E-4</v>
      </c>
      <c r="P3070" s="8">
        <f t="shared" si="455"/>
        <v>87.5</v>
      </c>
      <c r="Q3070" t="s">
        <v>8314</v>
      </c>
      <c r="R3070" t="s">
        <v>8354</v>
      </c>
      <c r="S3070" s="10">
        <f t="shared" si="460"/>
        <v>42263.691574074073</v>
      </c>
      <c r="T3070" s="10">
        <f t="shared" si="46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454"/>
        <v>0.14099999999999999</v>
      </c>
      <c r="P3071" s="8">
        <f t="shared" si="455"/>
        <v>20.142857142857142</v>
      </c>
      <c r="Q3071" t="s">
        <v>8314</v>
      </c>
      <c r="R3071" t="s">
        <v>8354</v>
      </c>
      <c r="S3071" s="10">
        <f t="shared" si="460"/>
        <v>41957.833726851852</v>
      </c>
      <c r="T3071" s="10">
        <f t="shared" si="46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454"/>
        <v>3.3399999999999999E-2</v>
      </c>
      <c r="P3072" s="8">
        <f t="shared" si="455"/>
        <v>20.875</v>
      </c>
      <c r="Q3072" t="s">
        <v>8314</v>
      </c>
      <c r="R3072" t="s">
        <v>8354</v>
      </c>
      <c r="S3072" s="10">
        <f t="shared" si="460"/>
        <v>42690.733437499999</v>
      </c>
      <c r="T3072" s="10">
        <f t="shared" si="46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454"/>
        <v>0.59775</v>
      </c>
      <c r="P3073" s="8">
        <f t="shared" si="455"/>
        <v>61.307692307692307</v>
      </c>
      <c r="Q3073" t="s">
        <v>8314</v>
      </c>
      <c r="R3073" t="s">
        <v>8354</v>
      </c>
      <c r="S3073" s="10">
        <f t="shared" si="460"/>
        <v>42097.732418981483</v>
      </c>
      <c r="T3073" s="10">
        <f t="shared" si="46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454"/>
        <v>1.6666666666666666E-4</v>
      </c>
      <c r="P3074" s="8">
        <f t="shared" si="455"/>
        <v>1</v>
      </c>
      <c r="Q3074" t="s">
        <v>8314</v>
      </c>
      <c r="R3074" t="s">
        <v>8354</v>
      </c>
      <c r="S3074" s="10">
        <f t="shared" si="460"/>
        <v>42658.690532407403</v>
      </c>
      <c r="T3074" s="10">
        <f t="shared" si="46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454"/>
        <v>2.3035714285714285E-4</v>
      </c>
      <c r="P3075" s="8">
        <f t="shared" si="455"/>
        <v>92.142857142857139</v>
      </c>
      <c r="Q3075" t="s">
        <v>8314</v>
      </c>
      <c r="R3075" t="s">
        <v>8354</v>
      </c>
      <c r="S3075" s="10">
        <f t="shared" si="460"/>
        <v>42111.684027777781</v>
      </c>
      <c r="T3075" s="10">
        <f t="shared" si="461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ref="O3076:O3139" si="462">E3076/D3076</f>
        <v>8.8000000000000003E-4</v>
      </c>
      <c r="P3076" s="8">
        <f t="shared" ref="P3076:P3139" si="463">E3076/L3076</f>
        <v>7.333333333333333</v>
      </c>
      <c r="Q3076" t="s">
        <v>8314</v>
      </c>
      <c r="R3076" t="s">
        <v>8354</v>
      </c>
      <c r="S3076" s="10">
        <f t="shared" si="460"/>
        <v>42409.571284722217</v>
      </c>
      <c r="T3076" s="10">
        <f t="shared" si="461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462"/>
        <v>8.6400000000000005E-2</v>
      </c>
      <c r="P3077" s="8">
        <f t="shared" si="463"/>
        <v>64.8</v>
      </c>
      <c r="Q3077" t="s">
        <v>8314</v>
      </c>
      <c r="R3077" t="s">
        <v>8354</v>
      </c>
      <c r="S3077" s="10">
        <f t="shared" si="460"/>
        <v>42551.102314814809</v>
      </c>
      <c r="T3077" s="10">
        <f t="shared" si="461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462"/>
        <v>0.15060000000000001</v>
      </c>
      <c r="P3078" s="8">
        <f t="shared" si="463"/>
        <v>30.12</v>
      </c>
      <c r="Q3078" t="s">
        <v>8314</v>
      </c>
      <c r="R3078" t="s">
        <v>8354</v>
      </c>
      <c r="S3078" s="10">
        <f t="shared" si="460"/>
        <v>42226.651886574073</v>
      </c>
      <c r="T3078" s="10">
        <f t="shared" si="461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462"/>
        <v>4.7727272727272731E-3</v>
      </c>
      <c r="P3079" s="8">
        <f t="shared" si="463"/>
        <v>52.5</v>
      </c>
      <c r="Q3079" t="s">
        <v>8314</v>
      </c>
      <c r="R3079" t="s">
        <v>8354</v>
      </c>
      <c r="S3079" s="10">
        <f t="shared" si="460"/>
        <v>42766.956921296296</v>
      </c>
      <c r="T3079" s="10">
        <f t="shared" si="461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462"/>
        <v>1.1833333333333333E-3</v>
      </c>
      <c r="P3080" s="8">
        <f t="shared" si="463"/>
        <v>23.666666666666668</v>
      </c>
      <c r="Q3080" t="s">
        <v>8314</v>
      </c>
      <c r="R3080" t="s">
        <v>8354</v>
      </c>
      <c r="S3080" s="10">
        <f t="shared" si="460"/>
        <v>42031.138831018514</v>
      </c>
      <c r="T3080" s="10">
        <f t="shared" si="461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462"/>
        <v>8.4173998587352451E-3</v>
      </c>
      <c r="P3081" s="8">
        <f t="shared" si="463"/>
        <v>415.77777777777777</v>
      </c>
      <c r="Q3081" t="s">
        <v>8314</v>
      </c>
      <c r="R3081" t="s">
        <v>8354</v>
      </c>
      <c r="S3081" s="10">
        <f t="shared" si="460"/>
        <v>42055.713368055556</v>
      </c>
      <c r="T3081" s="10">
        <f t="shared" si="461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462"/>
        <v>1.8799999999999999E-4</v>
      </c>
      <c r="P3082" s="8">
        <f t="shared" si="463"/>
        <v>53.714285714285715</v>
      </c>
      <c r="Q3082" t="s">
        <v>8314</v>
      </c>
      <c r="R3082" t="s">
        <v>8354</v>
      </c>
      <c r="S3082" s="10">
        <f t="shared" si="460"/>
        <v>41940.028287037036</v>
      </c>
      <c r="T3082" s="10">
        <f t="shared" si="461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462"/>
        <v>2.1029999999999998E-3</v>
      </c>
      <c r="P3083" s="8">
        <f t="shared" si="463"/>
        <v>420.6</v>
      </c>
      <c r="Q3083" t="s">
        <v>8314</v>
      </c>
      <c r="R3083" t="s">
        <v>8354</v>
      </c>
      <c r="S3083" s="10">
        <f t="shared" si="460"/>
        <v>42237.181608796294</v>
      </c>
      <c r="T3083" s="10">
        <f t="shared" si="461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462"/>
        <v>0</v>
      </c>
      <c r="P3084" s="8" t="e">
        <f t="shared" si="463"/>
        <v>#DIV/0!</v>
      </c>
      <c r="Q3084" t="s">
        <v>8314</v>
      </c>
      <c r="R3084" t="s">
        <v>8354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462"/>
        <v>2.8E-3</v>
      </c>
      <c r="P3085" s="8">
        <f t="shared" si="463"/>
        <v>18.666666666666668</v>
      </c>
      <c r="Q3085" t="s">
        <v>8314</v>
      </c>
      <c r="R3085" t="s">
        <v>8354</v>
      </c>
      <c r="S3085" s="10">
        <f t="shared" ref="S3085:S3115" si="464">(((J3085/60)/60)/24)+DATE(1970,1,1)</f>
        <v>41853.563402777778</v>
      </c>
      <c r="T3085" s="10">
        <f t="shared" ref="T3085:T3115" si="465">(((I3085/60)/60)/24)+DATE(1970,1,1)</f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462"/>
        <v>0.11579206701157921</v>
      </c>
      <c r="P3086" s="8">
        <f t="shared" si="463"/>
        <v>78.333333333333329</v>
      </c>
      <c r="Q3086" t="s">
        <v>8314</v>
      </c>
      <c r="R3086" t="s">
        <v>8354</v>
      </c>
      <c r="S3086" s="10">
        <f t="shared" si="464"/>
        <v>42100.723738425921</v>
      </c>
      <c r="T3086" s="10">
        <f t="shared" si="46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462"/>
        <v>2.4400000000000002E-2</v>
      </c>
      <c r="P3087" s="8">
        <f t="shared" si="463"/>
        <v>67.777777777777771</v>
      </c>
      <c r="Q3087" t="s">
        <v>8314</v>
      </c>
      <c r="R3087" t="s">
        <v>8354</v>
      </c>
      <c r="S3087" s="10">
        <f t="shared" si="464"/>
        <v>42246.883784722217</v>
      </c>
      <c r="T3087" s="10">
        <f t="shared" si="46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462"/>
        <v>2.5000000000000001E-3</v>
      </c>
      <c r="P3088" s="8">
        <f t="shared" si="463"/>
        <v>16.666666666666668</v>
      </c>
      <c r="Q3088" t="s">
        <v>8314</v>
      </c>
      <c r="R3088" t="s">
        <v>8354</v>
      </c>
      <c r="S3088" s="10">
        <f t="shared" si="464"/>
        <v>42173.67082175926</v>
      </c>
      <c r="T3088" s="10">
        <f t="shared" si="46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462"/>
        <v>6.2500000000000003E-3</v>
      </c>
      <c r="P3089" s="8">
        <f t="shared" si="463"/>
        <v>62.5</v>
      </c>
      <c r="Q3089" t="s">
        <v>8314</v>
      </c>
      <c r="R3089" t="s">
        <v>8354</v>
      </c>
      <c r="S3089" s="10">
        <f t="shared" si="464"/>
        <v>42665.150347222225</v>
      </c>
      <c r="T3089" s="10">
        <f t="shared" si="46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462"/>
        <v>1.9384615384615384E-3</v>
      </c>
      <c r="P3090" s="8">
        <f t="shared" si="463"/>
        <v>42</v>
      </c>
      <c r="Q3090" t="s">
        <v>8314</v>
      </c>
      <c r="R3090" t="s">
        <v>8354</v>
      </c>
      <c r="S3090" s="10">
        <f t="shared" si="464"/>
        <v>41981.57230324074</v>
      </c>
      <c r="T3090" s="10">
        <f t="shared" si="46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462"/>
        <v>0.23416000000000001</v>
      </c>
      <c r="P3091" s="8">
        <f t="shared" si="463"/>
        <v>130.0888888888889</v>
      </c>
      <c r="Q3091" t="s">
        <v>8314</v>
      </c>
      <c r="R3091" t="s">
        <v>8354</v>
      </c>
      <c r="S3091" s="10">
        <f t="shared" si="464"/>
        <v>42528.542627314819</v>
      </c>
      <c r="T3091" s="10">
        <f t="shared" si="46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462"/>
        <v>5.080888888888889E-2</v>
      </c>
      <c r="P3092" s="8">
        <f t="shared" si="463"/>
        <v>1270.2222222222222</v>
      </c>
      <c r="Q3092" t="s">
        <v>8314</v>
      </c>
      <c r="R3092" t="s">
        <v>8354</v>
      </c>
      <c r="S3092" s="10">
        <f t="shared" si="464"/>
        <v>42065.818807870368</v>
      </c>
      <c r="T3092" s="10">
        <f t="shared" si="46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462"/>
        <v>0.15920000000000001</v>
      </c>
      <c r="P3093" s="8">
        <f t="shared" si="463"/>
        <v>88.444444444444443</v>
      </c>
      <c r="Q3093" t="s">
        <v>8314</v>
      </c>
      <c r="R3093" t="s">
        <v>8354</v>
      </c>
      <c r="S3093" s="10">
        <f t="shared" si="464"/>
        <v>42566.948414351849</v>
      </c>
      <c r="T3093" s="10">
        <f t="shared" si="46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462"/>
        <v>1.1831900000000001E-2</v>
      </c>
      <c r="P3094" s="8">
        <f t="shared" si="463"/>
        <v>56.342380952380957</v>
      </c>
      <c r="Q3094" t="s">
        <v>8314</v>
      </c>
      <c r="R3094" t="s">
        <v>8354</v>
      </c>
      <c r="S3094" s="10">
        <f t="shared" si="464"/>
        <v>42255.619351851856</v>
      </c>
      <c r="T3094" s="10">
        <f t="shared" si="46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462"/>
        <v>0.22750000000000001</v>
      </c>
      <c r="P3095" s="8">
        <f t="shared" si="463"/>
        <v>53.529411764705884</v>
      </c>
      <c r="Q3095" t="s">
        <v>8314</v>
      </c>
      <c r="R3095" t="s">
        <v>8354</v>
      </c>
      <c r="S3095" s="10">
        <f t="shared" si="464"/>
        <v>41760.909039351849</v>
      </c>
      <c r="T3095" s="10">
        <f t="shared" si="46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462"/>
        <v>2.5000000000000001E-4</v>
      </c>
      <c r="P3096" s="8">
        <f t="shared" si="463"/>
        <v>25</v>
      </c>
      <c r="Q3096" t="s">
        <v>8314</v>
      </c>
      <c r="R3096" t="s">
        <v>8354</v>
      </c>
      <c r="S3096" s="10">
        <f t="shared" si="464"/>
        <v>42207.795787037037</v>
      </c>
      <c r="T3096" s="10">
        <f t="shared" si="46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462"/>
        <v>3.351206434316354E-3</v>
      </c>
      <c r="P3097" s="8">
        <f t="shared" si="463"/>
        <v>50</v>
      </c>
      <c r="Q3097" t="s">
        <v>8314</v>
      </c>
      <c r="R3097" t="s">
        <v>8354</v>
      </c>
      <c r="S3097" s="10">
        <f t="shared" si="464"/>
        <v>42523.025231481486</v>
      </c>
      <c r="T3097" s="10">
        <f t="shared" si="46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462"/>
        <v>3.9750000000000001E-2</v>
      </c>
      <c r="P3098" s="8">
        <f t="shared" si="463"/>
        <v>56.785714285714285</v>
      </c>
      <c r="Q3098" t="s">
        <v>8314</v>
      </c>
      <c r="R3098" t="s">
        <v>8354</v>
      </c>
      <c r="S3098" s="10">
        <f t="shared" si="464"/>
        <v>42114.825532407413</v>
      </c>
      <c r="T3098" s="10">
        <f t="shared" si="46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462"/>
        <v>0.17150000000000001</v>
      </c>
      <c r="P3099" s="8">
        <f t="shared" si="463"/>
        <v>40.833333333333336</v>
      </c>
      <c r="Q3099" t="s">
        <v>8314</v>
      </c>
      <c r="R3099" t="s">
        <v>8354</v>
      </c>
      <c r="S3099" s="10">
        <f t="shared" si="464"/>
        <v>42629.503483796296</v>
      </c>
      <c r="T3099" s="10">
        <f t="shared" si="46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462"/>
        <v>3.608004104669061E-2</v>
      </c>
      <c r="P3100" s="8">
        <f t="shared" si="463"/>
        <v>65.111111111111114</v>
      </c>
      <c r="Q3100" t="s">
        <v>8314</v>
      </c>
      <c r="R3100" t="s">
        <v>8354</v>
      </c>
      <c r="S3100" s="10">
        <f t="shared" si="464"/>
        <v>42359.792233796295</v>
      </c>
      <c r="T3100" s="10">
        <f t="shared" si="46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462"/>
        <v>0.13900000000000001</v>
      </c>
      <c r="P3101" s="8">
        <f t="shared" si="463"/>
        <v>55.6</v>
      </c>
      <c r="Q3101" t="s">
        <v>8314</v>
      </c>
      <c r="R3101" t="s">
        <v>8354</v>
      </c>
      <c r="S3101" s="10">
        <f t="shared" si="464"/>
        <v>42382.189710648148</v>
      </c>
      <c r="T3101" s="10">
        <f t="shared" si="46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462"/>
        <v>0.15225</v>
      </c>
      <c r="P3102" s="8">
        <f t="shared" si="463"/>
        <v>140.53846153846155</v>
      </c>
      <c r="Q3102" t="s">
        <v>8314</v>
      </c>
      <c r="R3102" t="s">
        <v>8354</v>
      </c>
      <c r="S3102" s="10">
        <f t="shared" si="464"/>
        <v>41902.622395833336</v>
      </c>
      <c r="T3102" s="10">
        <f t="shared" si="46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462"/>
        <v>0.12</v>
      </c>
      <c r="P3103" s="8">
        <f t="shared" si="463"/>
        <v>25</v>
      </c>
      <c r="Q3103" t="s">
        <v>8314</v>
      </c>
      <c r="R3103" t="s">
        <v>8354</v>
      </c>
      <c r="S3103" s="10">
        <f t="shared" si="464"/>
        <v>42171.383530092593</v>
      </c>
      <c r="T3103" s="10">
        <f t="shared" si="46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462"/>
        <v>0.391125</v>
      </c>
      <c r="P3104" s="8">
        <f t="shared" si="463"/>
        <v>69.533333333333331</v>
      </c>
      <c r="Q3104" t="s">
        <v>8314</v>
      </c>
      <c r="R3104" t="s">
        <v>8354</v>
      </c>
      <c r="S3104" s="10">
        <f t="shared" si="464"/>
        <v>42555.340486111112</v>
      </c>
      <c r="T3104" s="10">
        <f t="shared" si="46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462"/>
        <v>2.6829268292682929E-3</v>
      </c>
      <c r="P3105" s="8">
        <f t="shared" si="463"/>
        <v>5.5</v>
      </c>
      <c r="Q3105" t="s">
        <v>8314</v>
      </c>
      <c r="R3105" t="s">
        <v>8354</v>
      </c>
      <c r="S3105" s="10">
        <f t="shared" si="464"/>
        <v>42107.156319444446</v>
      </c>
      <c r="T3105" s="10">
        <f t="shared" si="46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462"/>
        <v>0.29625000000000001</v>
      </c>
      <c r="P3106" s="8">
        <f t="shared" si="463"/>
        <v>237</v>
      </c>
      <c r="Q3106" t="s">
        <v>8314</v>
      </c>
      <c r="R3106" t="s">
        <v>8354</v>
      </c>
      <c r="S3106" s="10">
        <f t="shared" si="464"/>
        <v>42006.908692129626</v>
      </c>
      <c r="T3106" s="10">
        <f t="shared" si="46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462"/>
        <v>0.4236099230111206</v>
      </c>
      <c r="P3107" s="8">
        <f t="shared" si="463"/>
        <v>79.870967741935488</v>
      </c>
      <c r="Q3107" t="s">
        <v>8314</v>
      </c>
      <c r="R3107" t="s">
        <v>8354</v>
      </c>
      <c r="S3107" s="10">
        <f t="shared" si="464"/>
        <v>41876.718935185185</v>
      </c>
      <c r="T3107" s="10">
        <f t="shared" si="46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462"/>
        <v>4.1000000000000002E-2</v>
      </c>
      <c r="P3108" s="8">
        <f t="shared" si="463"/>
        <v>10.25</v>
      </c>
      <c r="Q3108" t="s">
        <v>8314</v>
      </c>
      <c r="R3108" t="s">
        <v>8354</v>
      </c>
      <c r="S3108" s="10">
        <f t="shared" si="464"/>
        <v>42241.429120370376</v>
      </c>
      <c r="T3108" s="10">
        <f t="shared" si="46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462"/>
        <v>0.197625</v>
      </c>
      <c r="P3109" s="8">
        <f t="shared" si="463"/>
        <v>272.58620689655174</v>
      </c>
      <c r="Q3109" t="s">
        <v>8314</v>
      </c>
      <c r="R3109" t="s">
        <v>8354</v>
      </c>
      <c r="S3109" s="10">
        <f t="shared" si="464"/>
        <v>42128.814247685179</v>
      </c>
      <c r="T3109" s="10">
        <f t="shared" si="46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462"/>
        <v>5.1999999999999995E-4</v>
      </c>
      <c r="P3110" s="8">
        <f t="shared" si="463"/>
        <v>13</v>
      </c>
      <c r="Q3110" t="s">
        <v>8314</v>
      </c>
      <c r="R3110" t="s">
        <v>8354</v>
      </c>
      <c r="S3110" s="10">
        <f t="shared" si="464"/>
        <v>42062.680486111116</v>
      </c>
      <c r="T3110" s="10">
        <f t="shared" si="46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462"/>
        <v>0.25030188679245285</v>
      </c>
      <c r="P3111" s="8">
        <f t="shared" si="463"/>
        <v>58.184210526315788</v>
      </c>
      <c r="Q3111" t="s">
        <v>8314</v>
      </c>
      <c r="R3111" t="s">
        <v>8354</v>
      </c>
      <c r="S3111" s="10">
        <f t="shared" si="464"/>
        <v>41844.125115740739</v>
      </c>
      <c r="T3111" s="10">
        <f t="shared" si="46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462"/>
        <v>4.0000000000000002E-4</v>
      </c>
      <c r="P3112" s="8">
        <f t="shared" si="463"/>
        <v>10</v>
      </c>
      <c r="Q3112" t="s">
        <v>8314</v>
      </c>
      <c r="R3112" t="s">
        <v>8354</v>
      </c>
      <c r="S3112" s="10">
        <f t="shared" si="464"/>
        <v>42745.031469907408</v>
      </c>
      <c r="T3112" s="10">
        <f t="shared" si="46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462"/>
        <v>0.26640000000000003</v>
      </c>
      <c r="P3113" s="8">
        <f t="shared" si="463"/>
        <v>70.10526315789474</v>
      </c>
      <c r="Q3113" t="s">
        <v>8314</v>
      </c>
      <c r="R3113" t="s">
        <v>8354</v>
      </c>
      <c r="S3113" s="10">
        <f t="shared" si="464"/>
        <v>41885.595138888886</v>
      </c>
      <c r="T3113" s="10">
        <f t="shared" si="46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462"/>
        <v>4.7363636363636365E-2</v>
      </c>
      <c r="P3114" s="8">
        <f t="shared" si="463"/>
        <v>57.888888888888886</v>
      </c>
      <c r="Q3114" t="s">
        <v>8314</v>
      </c>
      <c r="R3114" t="s">
        <v>8354</v>
      </c>
      <c r="S3114" s="10">
        <f t="shared" si="464"/>
        <v>42615.121921296297</v>
      </c>
      <c r="T3114" s="10">
        <f t="shared" si="46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462"/>
        <v>4.2435339894712751E-2</v>
      </c>
      <c r="P3115" s="8">
        <f t="shared" si="463"/>
        <v>125.27027027027027</v>
      </c>
      <c r="Q3115" t="s">
        <v>8314</v>
      </c>
      <c r="R3115" t="s">
        <v>8354</v>
      </c>
      <c r="S3115" s="10">
        <f t="shared" si="464"/>
        <v>42081.731273148151</v>
      </c>
      <c r="T3115" s="10">
        <f t="shared" si="46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462"/>
        <v>0</v>
      </c>
      <c r="P3116" s="8" t="e">
        <f t="shared" si="463"/>
        <v>#DIV/0!</v>
      </c>
      <c r="Q3116" t="s">
        <v>8314</v>
      </c>
      <c r="R3116" t="s">
        <v>8354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462"/>
        <v>0.03</v>
      </c>
      <c r="P3117" s="8">
        <f t="shared" si="463"/>
        <v>300</v>
      </c>
      <c r="Q3117" t="s">
        <v>8314</v>
      </c>
      <c r="R3117" t="s">
        <v>8354</v>
      </c>
      <c r="S3117" s="10">
        <f t="shared" ref="S3117:S3126" si="466">(((J3117/60)/60)/24)+DATE(1970,1,1)</f>
        <v>42496.447071759263</v>
      </c>
      <c r="T3117" s="10">
        <f t="shared" ref="T3117:T3126" si="467">(((I3117/60)/60)/24)+DATE(1970,1,1)</f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462"/>
        <v>0.57333333333333336</v>
      </c>
      <c r="P3118" s="8">
        <f t="shared" si="463"/>
        <v>43</v>
      </c>
      <c r="Q3118" t="s">
        <v>8314</v>
      </c>
      <c r="R3118" t="s">
        <v>8354</v>
      </c>
      <c r="S3118" s="10">
        <f t="shared" si="466"/>
        <v>42081.515335648146</v>
      </c>
      <c r="T3118" s="10">
        <f t="shared" si="467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462"/>
        <v>1E-3</v>
      </c>
      <c r="P3119" s="8">
        <f t="shared" si="463"/>
        <v>1</v>
      </c>
      <c r="Q3119" t="s">
        <v>8314</v>
      </c>
      <c r="R3119" t="s">
        <v>8354</v>
      </c>
      <c r="S3119" s="10">
        <f t="shared" si="466"/>
        <v>42509.374537037031</v>
      </c>
      <c r="T3119" s="10">
        <f t="shared" si="467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462"/>
        <v>3.0999999999999999E-3</v>
      </c>
      <c r="P3120" s="8">
        <f t="shared" si="463"/>
        <v>775</v>
      </c>
      <c r="Q3120" t="s">
        <v>8314</v>
      </c>
      <c r="R3120" t="s">
        <v>8354</v>
      </c>
      <c r="S3120" s="10">
        <f t="shared" si="466"/>
        <v>42534.649571759262</v>
      </c>
      <c r="T3120" s="10">
        <f t="shared" si="467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462"/>
        <v>5.0000000000000001E-4</v>
      </c>
      <c r="P3121" s="8">
        <f t="shared" si="463"/>
        <v>5</v>
      </c>
      <c r="Q3121" t="s">
        <v>8314</v>
      </c>
      <c r="R3121" t="s">
        <v>8354</v>
      </c>
      <c r="S3121" s="10">
        <f t="shared" si="466"/>
        <v>42060.04550925926</v>
      </c>
      <c r="T3121" s="10">
        <f t="shared" si="467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462"/>
        <v>9.8461538461538464E-5</v>
      </c>
      <c r="P3122" s="8">
        <f t="shared" si="463"/>
        <v>12.8</v>
      </c>
      <c r="Q3122" t="s">
        <v>8314</v>
      </c>
      <c r="R3122" t="s">
        <v>8354</v>
      </c>
      <c r="S3122" s="10">
        <f t="shared" si="466"/>
        <v>42435.942083333335</v>
      </c>
      <c r="T3122" s="10">
        <f t="shared" si="467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462"/>
        <v>6.6666666666666671E-3</v>
      </c>
      <c r="P3123" s="8">
        <f t="shared" si="463"/>
        <v>10</v>
      </c>
      <c r="Q3123" t="s">
        <v>8314</v>
      </c>
      <c r="R3123" t="s">
        <v>8354</v>
      </c>
      <c r="S3123" s="10">
        <f t="shared" si="466"/>
        <v>41848.679803240739</v>
      </c>
      <c r="T3123" s="10">
        <f t="shared" si="467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462"/>
        <v>0.58291457286432158</v>
      </c>
      <c r="P3124" s="8">
        <f t="shared" si="463"/>
        <v>58</v>
      </c>
      <c r="Q3124" t="s">
        <v>8314</v>
      </c>
      <c r="R3124" t="s">
        <v>8354</v>
      </c>
      <c r="S3124" s="10">
        <f t="shared" si="466"/>
        <v>42678.932083333333</v>
      </c>
      <c r="T3124" s="10">
        <f t="shared" si="467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462"/>
        <v>0.68153600000000003</v>
      </c>
      <c r="P3125" s="8">
        <f t="shared" si="463"/>
        <v>244.80459770114942</v>
      </c>
      <c r="Q3125" t="s">
        <v>8314</v>
      </c>
      <c r="R3125" t="s">
        <v>8354</v>
      </c>
      <c r="S3125" s="10">
        <f t="shared" si="466"/>
        <v>42530.993032407408</v>
      </c>
      <c r="T3125" s="10">
        <f t="shared" si="467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462"/>
        <v>3.2499999999999997E-5</v>
      </c>
      <c r="P3126" s="8">
        <f t="shared" si="463"/>
        <v>6.5</v>
      </c>
      <c r="Q3126" t="s">
        <v>8314</v>
      </c>
      <c r="R3126" t="s">
        <v>8354</v>
      </c>
      <c r="S3126" s="10">
        <f t="shared" si="466"/>
        <v>41977.780104166668</v>
      </c>
      <c r="T3126" s="10">
        <f t="shared" si="467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462"/>
        <v>0</v>
      </c>
      <c r="P3127" s="8" t="e">
        <f t="shared" si="463"/>
        <v>#DIV/0!</v>
      </c>
      <c r="Q3127" t="s">
        <v>8314</v>
      </c>
      <c r="R3127" t="s">
        <v>8354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462"/>
        <v>4.1599999999999998E-2</v>
      </c>
      <c r="P3128" s="8">
        <f t="shared" si="463"/>
        <v>61.176470588235297</v>
      </c>
      <c r="Q3128" t="s">
        <v>8314</v>
      </c>
      <c r="R3128" t="s">
        <v>8354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462"/>
        <v>0</v>
      </c>
      <c r="P3129" s="8" t="e">
        <f t="shared" si="463"/>
        <v>#DIV/0!</v>
      </c>
      <c r="Q3129" t="s">
        <v>8314</v>
      </c>
      <c r="R3129" t="s">
        <v>8354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462"/>
        <v>1.0860666666666667</v>
      </c>
      <c r="P3130" s="8">
        <f t="shared" si="463"/>
        <v>139.23931623931625</v>
      </c>
      <c r="Q3130" t="s">
        <v>8314</v>
      </c>
      <c r="R3130" t="s">
        <v>8315</v>
      </c>
      <c r="S3130" s="10">
        <f t="shared" ref="S3130:S3139" si="468">(((J3130/60)/60)/24)+DATE(1970,1,1)</f>
        <v>42780.825706018513</v>
      </c>
      <c r="T3130" s="10">
        <f t="shared" ref="T3130:T3139" si="469">(((I3130/60)/60)/24)+DATE(1970,1,1)</f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462"/>
        <v>8.0000000000000002E-3</v>
      </c>
      <c r="P3131" s="8">
        <f t="shared" si="463"/>
        <v>10</v>
      </c>
      <c r="Q3131" t="s">
        <v>8314</v>
      </c>
      <c r="R3131" t="s">
        <v>8315</v>
      </c>
      <c r="S3131" s="10">
        <f t="shared" si="468"/>
        <v>42803.842812499999</v>
      </c>
      <c r="T3131" s="10">
        <f t="shared" si="469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462"/>
        <v>3.7499999999999999E-2</v>
      </c>
      <c r="P3132" s="8">
        <f t="shared" si="463"/>
        <v>93.75</v>
      </c>
      <c r="Q3132" t="s">
        <v>8314</v>
      </c>
      <c r="R3132" t="s">
        <v>8315</v>
      </c>
      <c r="S3132" s="10">
        <f t="shared" si="468"/>
        <v>42808.640231481477</v>
      </c>
      <c r="T3132" s="10">
        <f t="shared" si="469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462"/>
        <v>0.15731707317073171</v>
      </c>
      <c r="P3133" s="8">
        <f t="shared" si="463"/>
        <v>53.75</v>
      </c>
      <c r="Q3133" t="s">
        <v>8314</v>
      </c>
      <c r="R3133" t="s">
        <v>8315</v>
      </c>
      <c r="S3133" s="10">
        <f t="shared" si="468"/>
        <v>42803.579224537039</v>
      </c>
      <c r="T3133" s="10">
        <f t="shared" si="469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462"/>
        <v>3.3333333333333332E-4</v>
      </c>
      <c r="P3134" s="8">
        <f t="shared" si="463"/>
        <v>10</v>
      </c>
      <c r="Q3134" t="s">
        <v>8314</v>
      </c>
      <c r="R3134" t="s">
        <v>8315</v>
      </c>
      <c r="S3134" s="10">
        <f t="shared" si="468"/>
        <v>42786.350231481483</v>
      </c>
      <c r="T3134" s="10">
        <f t="shared" si="469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462"/>
        <v>1.08</v>
      </c>
      <c r="P3135" s="8">
        <f t="shared" si="463"/>
        <v>33.75</v>
      </c>
      <c r="Q3135" t="s">
        <v>8314</v>
      </c>
      <c r="R3135" t="s">
        <v>8315</v>
      </c>
      <c r="S3135" s="10">
        <f t="shared" si="468"/>
        <v>42788.565208333333</v>
      </c>
      <c r="T3135" s="10">
        <f t="shared" si="469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462"/>
        <v>0.22500000000000001</v>
      </c>
      <c r="P3136" s="8">
        <f t="shared" si="463"/>
        <v>18.75</v>
      </c>
      <c r="Q3136" t="s">
        <v>8314</v>
      </c>
      <c r="R3136" t="s">
        <v>8315</v>
      </c>
      <c r="S3136" s="10">
        <f t="shared" si="468"/>
        <v>42800.720127314817</v>
      </c>
      <c r="T3136" s="10">
        <f t="shared" si="469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462"/>
        <v>0.20849420849420849</v>
      </c>
      <c r="P3137" s="8">
        <f t="shared" si="463"/>
        <v>23.142857142857142</v>
      </c>
      <c r="Q3137" t="s">
        <v>8314</v>
      </c>
      <c r="R3137" t="s">
        <v>8315</v>
      </c>
      <c r="S3137" s="10">
        <f t="shared" si="468"/>
        <v>42807.151863425926</v>
      </c>
      <c r="T3137" s="10">
        <f t="shared" si="469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462"/>
        <v>1.278</v>
      </c>
      <c r="P3138" s="8">
        <f t="shared" si="463"/>
        <v>29.045454545454547</v>
      </c>
      <c r="Q3138" t="s">
        <v>8314</v>
      </c>
      <c r="R3138" t="s">
        <v>8315</v>
      </c>
      <c r="S3138" s="10">
        <f t="shared" si="468"/>
        <v>42789.462430555555</v>
      </c>
      <c r="T3138" s="10">
        <f t="shared" si="469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462"/>
        <v>3.3333333333333333E-2</v>
      </c>
      <c r="P3139" s="8">
        <f t="shared" si="463"/>
        <v>50</v>
      </c>
      <c r="Q3139" t="s">
        <v>8314</v>
      </c>
      <c r="R3139" t="s">
        <v>8315</v>
      </c>
      <c r="S3139" s="10">
        <f t="shared" si="468"/>
        <v>42807.885057870371</v>
      </c>
      <c r="T3139" s="10">
        <f t="shared" si="469"/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ref="O3140:O3203" si="470">E3140/D3140</f>
        <v>0</v>
      </c>
      <c r="P3140" s="8" t="e">
        <f t="shared" ref="P3140:P3203" si="471">E3140/L3140</f>
        <v>#DIV/0!</v>
      </c>
      <c r="Q3140" t="s">
        <v>8314</v>
      </c>
      <c r="R3140" t="s">
        <v>8315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470"/>
        <v>5.3999999999999999E-2</v>
      </c>
      <c r="P3141" s="8">
        <f t="shared" si="471"/>
        <v>450</v>
      </c>
      <c r="Q3141" t="s">
        <v>8314</v>
      </c>
      <c r="R3141" t="s">
        <v>8315</v>
      </c>
      <c r="S3141" s="10">
        <f t="shared" ref="S3141:S3144" si="472">(((J3141/60)/60)/24)+DATE(1970,1,1)</f>
        <v>42785.270370370374</v>
      </c>
      <c r="T3141" s="10">
        <f t="shared" ref="T3141:T3144" si="473">(((I3141/60)/60)/24)+DATE(1970,1,1)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470"/>
        <v>9.5999999999999992E-3</v>
      </c>
      <c r="P3142" s="8">
        <f t="shared" si="471"/>
        <v>24</v>
      </c>
      <c r="Q3142" t="s">
        <v>8314</v>
      </c>
      <c r="R3142" t="s">
        <v>8315</v>
      </c>
      <c r="S3142" s="10">
        <f t="shared" si="472"/>
        <v>42802.718784722223</v>
      </c>
      <c r="T3142" s="10">
        <f t="shared" si="473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470"/>
        <v>0.51600000000000001</v>
      </c>
      <c r="P3143" s="8">
        <f t="shared" si="471"/>
        <v>32.25</v>
      </c>
      <c r="Q3143" t="s">
        <v>8314</v>
      </c>
      <c r="R3143" t="s">
        <v>8315</v>
      </c>
      <c r="S3143" s="10">
        <f t="shared" si="472"/>
        <v>42800.753333333334</v>
      </c>
      <c r="T3143" s="10">
        <f t="shared" si="473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470"/>
        <v>1.6363636363636365E-2</v>
      </c>
      <c r="P3144" s="8">
        <f t="shared" si="471"/>
        <v>15</v>
      </c>
      <c r="Q3144" t="s">
        <v>8314</v>
      </c>
      <c r="R3144" t="s">
        <v>8315</v>
      </c>
      <c r="S3144" s="10">
        <f t="shared" si="472"/>
        <v>42783.513182870374</v>
      </c>
      <c r="T3144" s="10">
        <f t="shared" si="473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470"/>
        <v>0</v>
      </c>
      <c r="P3145" s="8" t="e">
        <f t="shared" si="471"/>
        <v>#DIV/0!</v>
      </c>
      <c r="Q3145" t="s">
        <v>8314</v>
      </c>
      <c r="R3145" t="s">
        <v>8315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470"/>
        <v>0.754</v>
      </c>
      <c r="P3146" s="8">
        <f t="shared" si="471"/>
        <v>251.33333333333334</v>
      </c>
      <c r="Q3146" t="s">
        <v>8314</v>
      </c>
      <c r="R3146" t="s">
        <v>8315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470"/>
        <v>0</v>
      </c>
      <c r="P3147" s="8" t="e">
        <f t="shared" si="471"/>
        <v>#DIV/0!</v>
      </c>
      <c r="Q3147" t="s">
        <v>8314</v>
      </c>
      <c r="R3147" t="s">
        <v>8315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470"/>
        <v>0.105</v>
      </c>
      <c r="P3148" s="8">
        <f t="shared" si="471"/>
        <v>437.5</v>
      </c>
      <c r="Q3148" t="s">
        <v>8314</v>
      </c>
      <c r="R3148" t="s">
        <v>8315</v>
      </c>
      <c r="S3148" s="10">
        <f t="shared" ref="S3148:S3191" si="474">(((J3148/60)/60)/24)+DATE(1970,1,1)</f>
        <v>42796.682476851856</v>
      </c>
      <c r="T3148" s="10">
        <f t="shared" ref="T3148:T3191" si="475">(((I3148/60)/60)/24)+DATE(1970,1,1)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470"/>
        <v>1.1752499999999999</v>
      </c>
      <c r="P3149" s="8">
        <f t="shared" si="471"/>
        <v>110.35211267605634</v>
      </c>
      <c r="Q3149" t="s">
        <v>8314</v>
      </c>
      <c r="R3149" t="s">
        <v>8315</v>
      </c>
      <c r="S3149" s="10">
        <f t="shared" si="474"/>
        <v>41909.969386574077</v>
      </c>
      <c r="T3149" s="10">
        <f t="shared" si="475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470"/>
        <v>1.3116666666666668</v>
      </c>
      <c r="P3150" s="8">
        <f t="shared" si="471"/>
        <v>41.421052631578945</v>
      </c>
      <c r="Q3150" t="s">
        <v>8314</v>
      </c>
      <c r="R3150" t="s">
        <v>8315</v>
      </c>
      <c r="S3150" s="10">
        <f t="shared" si="474"/>
        <v>41891.665324074071</v>
      </c>
      <c r="T3150" s="10">
        <f t="shared" si="475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470"/>
        <v>1.04</v>
      </c>
      <c r="P3151" s="8">
        <f t="shared" si="471"/>
        <v>52</v>
      </c>
      <c r="Q3151" t="s">
        <v>8314</v>
      </c>
      <c r="R3151" t="s">
        <v>8315</v>
      </c>
      <c r="S3151" s="10">
        <f t="shared" si="474"/>
        <v>41226.017361111109</v>
      </c>
      <c r="T3151" s="10">
        <f t="shared" si="475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470"/>
        <v>1.01</v>
      </c>
      <c r="P3152" s="8">
        <f t="shared" si="471"/>
        <v>33.990384615384613</v>
      </c>
      <c r="Q3152" t="s">
        <v>8314</v>
      </c>
      <c r="R3152" t="s">
        <v>8315</v>
      </c>
      <c r="S3152" s="10">
        <f t="shared" si="474"/>
        <v>40478.263923611114</v>
      </c>
      <c r="T3152" s="10">
        <f t="shared" si="475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470"/>
        <v>1.004</v>
      </c>
      <c r="P3153" s="8">
        <f t="shared" si="471"/>
        <v>103.35294117647059</v>
      </c>
      <c r="Q3153" t="s">
        <v>8314</v>
      </c>
      <c r="R3153" t="s">
        <v>8315</v>
      </c>
      <c r="S3153" s="10">
        <f t="shared" si="474"/>
        <v>41862.83997685185</v>
      </c>
      <c r="T3153" s="10">
        <f t="shared" si="475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470"/>
        <v>1.0595454545454546</v>
      </c>
      <c r="P3154" s="8">
        <f t="shared" si="471"/>
        <v>34.791044776119406</v>
      </c>
      <c r="Q3154" t="s">
        <v>8314</v>
      </c>
      <c r="R3154" t="s">
        <v>8315</v>
      </c>
      <c r="S3154" s="10">
        <f t="shared" si="474"/>
        <v>41550.867673611108</v>
      </c>
      <c r="T3154" s="10">
        <f t="shared" si="475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470"/>
        <v>3.3558333333333334</v>
      </c>
      <c r="P3155" s="8">
        <f t="shared" si="471"/>
        <v>41.773858921161825</v>
      </c>
      <c r="Q3155" t="s">
        <v>8314</v>
      </c>
      <c r="R3155" t="s">
        <v>8315</v>
      </c>
      <c r="S3155" s="10">
        <f t="shared" si="474"/>
        <v>40633.154363425929</v>
      </c>
      <c r="T3155" s="10">
        <f t="shared" si="475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470"/>
        <v>1.1292857142857142</v>
      </c>
      <c r="P3156" s="8">
        <f t="shared" si="471"/>
        <v>64.268292682926827</v>
      </c>
      <c r="Q3156" t="s">
        <v>8314</v>
      </c>
      <c r="R3156" t="s">
        <v>8315</v>
      </c>
      <c r="S3156" s="10">
        <f t="shared" si="474"/>
        <v>40970.875671296293</v>
      </c>
      <c r="T3156" s="10">
        <f t="shared" si="475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470"/>
        <v>1.885046</v>
      </c>
      <c r="P3157" s="8">
        <f t="shared" si="471"/>
        <v>31.209370860927152</v>
      </c>
      <c r="Q3157" t="s">
        <v>8314</v>
      </c>
      <c r="R3157" t="s">
        <v>8315</v>
      </c>
      <c r="S3157" s="10">
        <f t="shared" si="474"/>
        <v>41233.499131944445</v>
      </c>
      <c r="T3157" s="10">
        <f t="shared" si="475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470"/>
        <v>1.0181818181818181</v>
      </c>
      <c r="P3158" s="8">
        <f t="shared" si="471"/>
        <v>62.921348314606739</v>
      </c>
      <c r="Q3158" t="s">
        <v>8314</v>
      </c>
      <c r="R3158" t="s">
        <v>8315</v>
      </c>
      <c r="S3158" s="10">
        <f t="shared" si="474"/>
        <v>41026.953055555554</v>
      </c>
      <c r="T3158" s="10">
        <f t="shared" si="475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470"/>
        <v>1.01</v>
      </c>
      <c r="P3159" s="8">
        <f t="shared" si="471"/>
        <v>98.536585365853654</v>
      </c>
      <c r="Q3159" t="s">
        <v>8314</v>
      </c>
      <c r="R3159" t="s">
        <v>8315</v>
      </c>
      <c r="S3159" s="10">
        <f t="shared" si="474"/>
        <v>41829.788252314815</v>
      </c>
      <c r="T3159" s="10">
        <f t="shared" si="475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470"/>
        <v>1.1399999999999999</v>
      </c>
      <c r="P3160" s="8">
        <f t="shared" si="471"/>
        <v>82.608695652173907</v>
      </c>
      <c r="Q3160" t="s">
        <v>8314</v>
      </c>
      <c r="R3160" t="s">
        <v>8315</v>
      </c>
      <c r="S3160" s="10">
        <f t="shared" si="474"/>
        <v>41447.839722222219</v>
      </c>
      <c r="T3160" s="10">
        <f t="shared" si="475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470"/>
        <v>1.3348133333333334</v>
      </c>
      <c r="P3161" s="8">
        <f t="shared" si="471"/>
        <v>38.504230769230773</v>
      </c>
      <c r="Q3161" t="s">
        <v>8314</v>
      </c>
      <c r="R3161" t="s">
        <v>8315</v>
      </c>
      <c r="S3161" s="10">
        <f t="shared" si="474"/>
        <v>40884.066678240742</v>
      </c>
      <c r="T3161" s="10">
        <f t="shared" si="475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470"/>
        <v>1.0153333333333334</v>
      </c>
      <c r="P3162" s="8">
        <f t="shared" si="471"/>
        <v>80.15789473684211</v>
      </c>
      <c r="Q3162" t="s">
        <v>8314</v>
      </c>
      <c r="R3162" t="s">
        <v>8315</v>
      </c>
      <c r="S3162" s="10">
        <f t="shared" si="474"/>
        <v>41841.26489583333</v>
      </c>
      <c r="T3162" s="10">
        <f t="shared" si="475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470"/>
        <v>1.0509999999999999</v>
      </c>
      <c r="P3163" s="8">
        <f t="shared" si="471"/>
        <v>28.405405405405407</v>
      </c>
      <c r="Q3163" t="s">
        <v>8314</v>
      </c>
      <c r="R3163" t="s">
        <v>8315</v>
      </c>
      <c r="S3163" s="10">
        <f t="shared" si="474"/>
        <v>41897.536134259259</v>
      </c>
      <c r="T3163" s="10">
        <f t="shared" si="475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470"/>
        <v>1.2715000000000001</v>
      </c>
      <c r="P3164" s="8">
        <f t="shared" si="471"/>
        <v>80.730158730158735</v>
      </c>
      <c r="Q3164" t="s">
        <v>8314</v>
      </c>
      <c r="R3164" t="s">
        <v>8315</v>
      </c>
      <c r="S3164" s="10">
        <f t="shared" si="474"/>
        <v>41799.685902777775</v>
      </c>
      <c r="T3164" s="10">
        <f t="shared" si="475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470"/>
        <v>1.1115384615384616</v>
      </c>
      <c r="P3165" s="8">
        <f t="shared" si="471"/>
        <v>200.69444444444446</v>
      </c>
      <c r="Q3165" t="s">
        <v>8314</v>
      </c>
      <c r="R3165" t="s">
        <v>8315</v>
      </c>
      <c r="S3165" s="10">
        <f t="shared" si="474"/>
        <v>41775.753761574073</v>
      </c>
      <c r="T3165" s="10">
        <f t="shared" si="475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470"/>
        <v>1.0676000000000001</v>
      </c>
      <c r="P3166" s="8">
        <f t="shared" si="471"/>
        <v>37.591549295774648</v>
      </c>
      <c r="Q3166" t="s">
        <v>8314</v>
      </c>
      <c r="R3166" t="s">
        <v>8315</v>
      </c>
      <c r="S3166" s="10">
        <f t="shared" si="474"/>
        <v>41766.80572916667</v>
      </c>
      <c r="T3166" s="10">
        <f t="shared" si="475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470"/>
        <v>1.6266666666666667</v>
      </c>
      <c r="P3167" s="8">
        <f t="shared" si="471"/>
        <v>58.095238095238095</v>
      </c>
      <c r="Q3167" t="s">
        <v>8314</v>
      </c>
      <c r="R3167" t="s">
        <v>8315</v>
      </c>
      <c r="S3167" s="10">
        <f t="shared" si="474"/>
        <v>40644.159259259257</v>
      </c>
      <c r="T3167" s="10">
        <f t="shared" si="475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470"/>
        <v>1.6022808571428573</v>
      </c>
      <c r="P3168" s="8">
        <f t="shared" si="471"/>
        <v>60.300892473118282</v>
      </c>
      <c r="Q3168" t="s">
        <v>8314</v>
      </c>
      <c r="R3168" t="s">
        <v>8315</v>
      </c>
      <c r="S3168" s="10">
        <f t="shared" si="474"/>
        <v>41940.69158564815</v>
      </c>
      <c r="T3168" s="10">
        <f t="shared" si="475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470"/>
        <v>1.1616666666666666</v>
      </c>
      <c r="P3169" s="8">
        <f t="shared" si="471"/>
        <v>63.363636363636367</v>
      </c>
      <c r="Q3169" t="s">
        <v>8314</v>
      </c>
      <c r="R3169" t="s">
        <v>8315</v>
      </c>
      <c r="S3169" s="10">
        <f t="shared" si="474"/>
        <v>41839.175706018519</v>
      </c>
      <c r="T3169" s="10">
        <f t="shared" si="475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470"/>
        <v>1.242</v>
      </c>
      <c r="P3170" s="8">
        <f t="shared" si="471"/>
        <v>50.901639344262293</v>
      </c>
      <c r="Q3170" t="s">
        <v>8314</v>
      </c>
      <c r="R3170" t="s">
        <v>8315</v>
      </c>
      <c r="S3170" s="10">
        <f t="shared" si="474"/>
        <v>41772.105937500004</v>
      </c>
      <c r="T3170" s="10">
        <f t="shared" si="475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470"/>
        <v>1.030125</v>
      </c>
      <c r="P3171" s="8">
        <f t="shared" si="471"/>
        <v>100.5</v>
      </c>
      <c r="Q3171" t="s">
        <v>8314</v>
      </c>
      <c r="R3171" t="s">
        <v>8315</v>
      </c>
      <c r="S3171" s="10">
        <f t="shared" si="474"/>
        <v>41591.737974537034</v>
      </c>
      <c r="T3171" s="10">
        <f t="shared" si="475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470"/>
        <v>1.1225000000000001</v>
      </c>
      <c r="P3172" s="8">
        <f t="shared" si="471"/>
        <v>31.619718309859156</v>
      </c>
      <c r="Q3172" t="s">
        <v>8314</v>
      </c>
      <c r="R3172" t="s">
        <v>8315</v>
      </c>
      <c r="S3172" s="10">
        <f t="shared" si="474"/>
        <v>41789.080370370371</v>
      </c>
      <c r="T3172" s="10">
        <f t="shared" si="475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470"/>
        <v>1.0881428571428571</v>
      </c>
      <c r="P3173" s="8">
        <f t="shared" si="471"/>
        <v>65.102564102564102</v>
      </c>
      <c r="Q3173" t="s">
        <v>8314</v>
      </c>
      <c r="R3173" t="s">
        <v>8315</v>
      </c>
      <c r="S3173" s="10">
        <f t="shared" si="474"/>
        <v>42466.608310185184</v>
      </c>
      <c r="T3173" s="10">
        <f t="shared" si="475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470"/>
        <v>1.1499999999999999</v>
      </c>
      <c r="P3174" s="8">
        <f t="shared" si="471"/>
        <v>79.310344827586206</v>
      </c>
      <c r="Q3174" t="s">
        <v>8314</v>
      </c>
      <c r="R3174" t="s">
        <v>8315</v>
      </c>
      <c r="S3174" s="10">
        <f t="shared" si="474"/>
        <v>40923.729953703703</v>
      </c>
      <c r="T3174" s="10">
        <f t="shared" si="475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470"/>
        <v>1.03</v>
      </c>
      <c r="P3175" s="8">
        <f t="shared" si="471"/>
        <v>139.18918918918919</v>
      </c>
      <c r="Q3175" t="s">
        <v>8314</v>
      </c>
      <c r="R3175" t="s">
        <v>8315</v>
      </c>
      <c r="S3175" s="10">
        <f t="shared" si="474"/>
        <v>41878.878379629627</v>
      </c>
      <c r="T3175" s="10">
        <f t="shared" si="475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470"/>
        <v>1.0113333333333334</v>
      </c>
      <c r="P3176" s="8">
        <f t="shared" si="471"/>
        <v>131.91304347826087</v>
      </c>
      <c r="Q3176" t="s">
        <v>8314</v>
      </c>
      <c r="R3176" t="s">
        <v>8315</v>
      </c>
      <c r="S3176" s="10">
        <f t="shared" si="474"/>
        <v>41862.864675925928</v>
      </c>
      <c r="T3176" s="10">
        <f t="shared" si="475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470"/>
        <v>1.0955999999999999</v>
      </c>
      <c r="P3177" s="8">
        <f t="shared" si="471"/>
        <v>91.3</v>
      </c>
      <c r="Q3177" t="s">
        <v>8314</v>
      </c>
      <c r="R3177" t="s">
        <v>8315</v>
      </c>
      <c r="S3177" s="10">
        <f t="shared" si="474"/>
        <v>40531.886886574073</v>
      </c>
      <c r="T3177" s="10">
        <f t="shared" si="475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470"/>
        <v>1.148421052631579</v>
      </c>
      <c r="P3178" s="8">
        <f t="shared" si="471"/>
        <v>39.672727272727272</v>
      </c>
      <c r="Q3178" t="s">
        <v>8314</v>
      </c>
      <c r="R3178" t="s">
        <v>8315</v>
      </c>
      <c r="S3178" s="10">
        <f t="shared" si="474"/>
        <v>41477.930914351848</v>
      </c>
      <c r="T3178" s="10">
        <f t="shared" si="475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470"/>
        <v>1.1739999999999999</v>
      </c>
      <c r="P3179" s="8">
        <f t="shared" si="471"/>
        <v>57.549019607843135</v>
      </c>
      <c r="Q3179" t="s">
        <v>8314</v>
      </c>
      <c r="R3179" t="s">
        <v>8315</v>
      </c>
      <c r="S3179" s="10">
        <f t="shared" si="474"/>
        <v>41781.666770833333</v>
      </c>
      <c r="T3179" s="10">
        <f t="shared" si="475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470"/>
        <v>1.7173333333333334</v>
      </c>
      <c r="P3180" s="8">
        <f t="shared" si="471"/>
        <v>33.025641025641029</v>
      </c>
      <c r="Q3180" t="s">
        <v>8314</v>
      </c>
      <c r="R3180" t="s">
        <v>8315</v>
      </c>
      <c r="S3180" s="10">
        <f t="shared" si="474"/>
        <v>41806.605034722219</v>
      </c>
      <c r="T3180" s="10">
        <f t="shared" si="475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470"/>
        <v>1.1416238095238094</v>
      </c>
      <c r="P3181" s="8">
        <f t="shared" si="471"/>
        <v>77.335806451612896</v>
      </c>
      <c r="Q3181" t="s">
        <v>8314</v>
      </c>
      <c r="R3181" t="s">
        <v>8315</v>
      </c>
      <c r="S3181" s="10">
        <f t="shared" si="474"/>
        <v>41375.702210648145</v>
      </c>
      <c r="T3181" s="10">
        <f t="shared" si="475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470"/>
        <v>1.1975</v>
      </c>
      <c r="P3182" s="8">
        <f t="shared" si="471"/>
        <v>31.933333333333334</v>
      </c>
      <c r="Q3182" t="s">
        <v>8314</v>
      </c>
      <c r="R3182" t="s">
        <v>8315</v>
      </c>
      <c r="S3182" s="10">
        <f t="shared" si="474"/>
        <v>41780.412604166668</v>
      </c>
      <c r="T3182" s="10">
        <f t="shared" si="475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470"/>
        <v>1.0900000000000001</v>
      </c>
      <c r="P3183" s="8">
        <f t="shared" si="471"/>
        <v>36.333333333333336</v>
      </c>
      <c r="Q3183" t="s">
        <v>8314</v>
      </c>
      <c r="R3183" t="s">
        <v>8315</v>
      </c>
      <c r="S3183" s="10">
        <f t="shared" si="474"/>
        <v>41779.310034722221</v>
      </c>
      <c r="T3183" s="10">
        <f t="shared" si="475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470"/>
        <v>1.0088571428571429</v>
      </c>
      <c r="P3184" s="8">
        <f t="shared" si="471"/>
        <v>46.768211920529801</v>
      </c>
      <c r="Q3184" t="s">
        <v>8314</v>
      </c>
      <c r="R3184" t="s">
        <v>8315</v>
      </c>
      <c r="S3184" s="10">
        <f t="shared" si="474"/>
        <v>40883.949317129627</v>
      </c>
      <c r="T3184" s="10">
        <f t="shared" si="475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470"/>
        <v>1.0900000000000001</v>
      </c>
      <c r="P3185" s="8">
        <f t="shared" si="471"/>
        <v>40.073529411764703</v>
      </c>
      <c r="Q3185" t="s">
        <v>8314</v>
      </c>
      <c r="R3185" t="s">
        <v>8315</v>
      </c>
      <c r="S3185" s="10">
        <f t="shared" si="474"/>
        <v>41491.79478009259</v>
      </c>
      <c r="T3185" s="10">
        <f t="shared" si="475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470"/>
        <v>1.0720930232558139</v>
      </c>
      <c r="P3186" s="8">
        <f t="shared" si="471"/>
        <v>100.21739130434783</v>
      </c>
      <c r="Q3186" t="s">
        <v>8314</v>
      </c>
      <c r="R3186" t="s">
        <v>8315</v>
      </c>
      <c r="S3186" s="10">
        <f t="shared" si="474"/>
        <v>41791.993414351848</v>
      </c>
      <c r="T3186" s="10">
        <f t="shared" si="475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470"/>
        <v>1</v>
      </c>
      <c r="P3187" s="8">
        <f t="shared" si="471"/>
        <v>41.666666666666664</v>
      </c>
      <c r="Q3187" t="s">
        <v>8314</v>
      </c>
      <c r="R3187" t="s">
        <v>8315</v>
      </c>
      <c r="S3187" s="10">
        <f t="shared" si="474"/>
        <v>41829.977326388893</v>
      </c>
      <c r="T3187" s="10">
        <f t="shared" si="475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470"/>
        <v>1.0218750000000001</v>
      </c>
      <c r="P3188" s="8">
        <f t="shared" si="471"/>
        <v>46.714285714285715</v>
      </c>
      <c r="Q3188" t="s">
        <v>8314</v>
      </c>
      <c r="R3188" t="s">
        <v>8315</v>
      </c>
      <c r="S3188" s="10">
        <f t="shared" si="474"/>
        <v>41868.924050925925</v>
      </c>
      <c r="T3188" s="10">
        <f t="shared" si="475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470"/>
        <v>1.1629333333333334</v>
      </c>
      <c r="P3189" s="8">
        <f t="shared" si="471"/>
        <v>71.491803278688522</v>
      </c>
      <c r="Q3189" t="s">
        <v>8314</v>
      </c>
      <c r="R3189" t="s">
        <v>8315</v>
      </c>
      <c r="S3189" s="10">
        <f t="shared" si="474"/>
        <v>41835.666354166664</v>
      </c>
      <c r="T3189" s="10">
        <f t="shared" si="475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470"/>
        <v>0.65</v>
      </c>
      <c r="P3190" s="8">
        <f t="shared" si="471"/>
        <v>14.444444444444445</v>
      </c>
      <c r="Q3190" t="s">
        <v>8314</v>
      </c>
      <c r="R3190" t="s">
        <v>8356</v>
      </c>
      <c r="S3190" s="10">
        <f t="shared" si="474"/>
        <v>42144.415532407409</v>
      </c>
      <c r="T3190" s="10">
        <f t="shared" si="475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470"/>
        <v>0.12327272727272727</v>
      </c>
      <c r="P3191" s="8">
        <f t="shared" si="471"/>
        <v>356.84210526315792</v>
      </c>
      <c r="Q3191" t="s">
        <v>8314</v>
      </c>
      <c r="R3191" t="s">
        <v>8356</v>
      </c>
      <c r="S3191" s="10">
        <f t="shared" si="474"/>
        <v>42118.346435185187</v>
      </c>
      <c r="T3191" s="10">
        <f t="shared" si="475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470"/>
        <v>0</v>
      </c>
      <c r="P3192" s="8" t="e">
        <f t="shared" si="471"/>
        <v>#DIV/0!</v>
      </c>
      <c r="Q3192" t="s">
        <v>8314</v>
      </c>
      <c r="R3192" t="s">
        <v>8356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470"/>
        <v>4.0266666666666666E-2</v>
      </c>
      <c r="P3193" s="8">
        <f t="shared" si="471"/>
        <v>37.75</v>
      </c>
      <c r="Q3193" t="s">
        <v>8314</v>
      </c>
      <c r="R3193" t="s">
        <v>8356</v>
      </c>
      <c r="S3193" s="10">
        <f t="shared" ref="S3193:S3195" si="476">(((J3193/60)/60)/24)+DATE(1970,1,1)</f>
        <v>42538.755428240736</v>
      </c>
      <c r="T3193" s="10">
        <f t="shared" ref="T3193:T3195" si="477">(((I3193/60)/60)/24)+DATE(1970,1,1)</f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470"/>
        <v>1.0200000000000001E-2</v>
      </c>
      <c r="P3194" s="8">
        <f t="shared" si="471"/>
        <v>12.75</v>
      </c>
      <c r="Q3194" t="s">
        <v>8314</v>
      </c>
      <c r="R3194" t="s">
        <v>8356</v>
      </c>
      <c r="S3194" s="10">
        <f t="shared" si="476"/>
        <v>42018.94049768518</v>
      </c>
      <c r="T3194" s="10">
        <f t="shared" si="477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470"/>
        <v>0.1174</v>
      </c>
      <c r="P3195" s="8">
        <f t="shared" si="471"/>
        <v>24.458333333333332</v>
      </c>
      <c r="Q3195" t="s">
        <v>8314</v>
      </c>
      <c r="R3195" t="s">
        <v>8356</v>
      </c>
      <c r="S3195" s="10">
        <f t="shared" si="476"/>
        <v>42010.968240740738</v>
      </c>
      <c r="T3195" s="10">
        <f t="shared" si="477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470"/>
        <v>0</v>
      </c>
      <c r="P3196" s="8" t="e">
        <f t="shared" si="471"/>
        <v>#DIV/0!</v>
      </c>
      <c r="Q3196" t="s">
        <v>8314</v>
      </c>
      <c r="R3196" t="s">
        <v>8356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470"/>
        <v>0.59142857142857141</v>
      </c>
      <c r="P3197" s="8">
        <f t="shared" si="471"/>
        <v>53.07692307692308</v>
      </c>
      <c r="Q3197" t="s">
        <v>8314</v>
      </c>
      <c r="R3197" t="s">
        <v>8356</v>
      </c>
      <c r="S3197" s="10">
        <f t="shared" ref="S3197:S3205" si="478">(((J3197/60)/60)/24)+DATE(1970,1,1)</f>
        <v>42017.594236111108</v>
      </c>
      <c r="T3197" s="10">
        <f t="shared" ref="T3197:T3205" si="479">(((I3197/60)/60)/24)+DATE(1970,1,1)</f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470"/>
        <v>5.9999999999999995E-4</v>
      </c>
      <c r="P3198" s="8">
        <f t="shared" si="471"/>
        <v>300</v>
      </c>
      <c r="Q3198" t="s">
        <v>8314</v>
      </c>
      <c r="R3198" t="s">
        <v>8356</v>
      </c>
      <c r="S3198" s="10">
        <f t="shared" si="478"/>
        <v>42157.598090277781</v>
      </c>
      <c r="T3198" s="10">
        <f t="shared" si="47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470"/>
        <v>0.1145</v>
      </c>
      <c r="P3199" s="8">
        <f t="shared" si="471"/>
        <v>286.25</v>
      </c>
      <c r="Q3199" t="s">
        <v>8314</v>
      </c>
      <c r="R3199" t="s">
        <v>8356</v>
      </c>
      <c r="S3199" s="10">
        <f t="shared" si="478"/>
        <v>42009.493263888886</v>
      </c>
      <c r="T3199" s="10">
        <f t="shared" si="47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470"/>
        <v>3.6666666666666666E-3</v>
      </c>
      <c r="P3200" s="8">
        <f t="shared" si="471"/>
        <v>36.666666666666664</v>
      </c>
      <c r="Q3200" t="s">
        <v>8314</v>
      </c>
      <c r="R3200" t="s">
        <v>8356</v>
      </c>
      <c r="S3200" s="10">
        <f t="shared" si="478"/>
        <v>42013.424502314811</v>
      </c>
      <c r="T3200" s="10">
        <f t="shared" si="47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470"/>
        <v>0.52159999999999995</v>
      </c>
      <c r="P3201" s="8">
        <f t="shared" si="471"/>
        <v>49.20754716981132</v>
      </c>
      <c r="Q3201" t="s">
        <v>8314</v>
      </c>
      <c r="R3201" t="s">
        <v>8356</v>
      </c>
      <c r="S3201" s="10">
        <f t="shared" si="478"/>
        <v>41858.761782407404</v>
      </c>
      <c r="T3201" s="10">
        <f t="shared" si="47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470"/>
        <v>2.0000000000000002E-5</v>
      </c>
      <c r="P3202" s="8">
        <f t="shared" si="471"/>
        <v>1</v>
      </c>
      <c r="Q3202" t="s">
        <v>8314</v>
      </c>
      <c r="R3202" t="s">
        <v>8356</v>
      </c>
      <c r="S3202" s="10">
        <f t="shared" si="478"/>
        <v>42460.320613425924</v>
      </c>
      <c r="T3202" s="10">
        <f t="shared" si="47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470"/>
        <v>1.2500000000000001E-2</v>
      </c>
      <c r="P3203" s="8">
        <f t="shared" si="471"/>
        <v>12.5</v>
      </c>
      <c r="Q3203" t="s">
        <v>8314</v>
      </c>
      <c r="R3203" t="s">
        <v>8356</v>
      </c>
      <c r="S3203" s="10">
        <f t="shared" si="478"/>
        <v>41861.767094907409</v>
      </c>
      <c r="T3203" s="10">
        <f t="shared" si="479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ref="O3204:O3267" si="480">E3204/D3204</f>
        <v>0.54520000000000002</v>
      </c>
      <c r="P3204" s="8">
        <f t="shared" ref="P3204:P3267" si="481">E3204/L3204</f>
        <v>109.04</v>
      </c>
      <c r="Q3204" t="s">
        <v>8314</v>
      </c>
      <c r="R3204" t="s">
        <v>8356</v>
      </c>
      <c r="S3204" s="10">
        <f t="shared" si="478"/>
        <v>42293.853541666671</v>
      </c>
      <c r="T3204" s="10">
        <f t="shared" si="479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480"/>
        <v>0.25</v>
      </c>
      <c r="P3205" s="8">
        <f t="shared" si="481"/>
        <v>41.666666666666664</v>
      </c>
      <c r="Q3205" t="s">
        <v>8314</v>
      </c>
      <c r="R3205" t="s">
        <v>8356</v>
      </c>
      <c r="S3205" s="10">
        <f t="shared" si="478"/>
        <v>42242.988680555558</v>
      </c>
      <c r="T3205" s="10">
        <f t="shared" si="479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480"/>
        <v>0</v>
      </c>
      <c r="P3206" s="8" t="e">
        <f t="shared" si="481"/>
        <v>#DIV/0!</v>
      </c>
      <c r="Q3206" t="s">
        <v>8314</v>
      </c>
      <c r="R3206" t="s">
        <v>8356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480"/>
        <v>3.4125000000000003E-2</v>
      </c>
      <c r="P3207" s="8">
        <f t="shared" si="481"/>
        <v>22.75</v>
      </c>
      <c r="Q3207" t="s">
        <v>8314</v>
      </c>
      <c r="R3207" t="s">
        <v>8356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480"/>
        <v>0</v>
      </c>
      <c r="P3208" s="8" t="e">
        <f t="shared" si="481"/>
        <v>#DIV/0!</v>
      </c>
      <c r="Q3208" t="s">
        <v>8314</v>
      </c>
      <c r="R3208" t="s">
        <v>8356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480"/>
        <v>0.46363636363636362</v>
      </c>
      <c r="P3209" s="8">
        <f t="shared" si="481"/>
        <v>70.833333333333329</v>
      </c>
      <c r="Q3209" t="s">
        <v>8314</v>
      </c>
      <c r="R3209" t="s">
        <v>8356</v>
      </c>
      <c r="S3209" s="10">
        <f t="shared" ref="S3209:S3272" si="482">(((J3209/60)/60)/24)+DATE(1970,1,1)</f>
        <v>42057.277858796297</v>
      </c>
      <c r="T3209" s="10">
        <f t="shared" ref="T3209:T3272" si="483">(((I3209/60)/60)/24)+DATE(1970,1,1)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480"/>
        <v>1.0349999999999999</v>
      </c>
      <c r="P3210" s="8">
        <f t="shared" si="481"/>
        <v>63.109756097560975</v>
      </c>
      <c r="Q3210" t="s">
        <v>8314</v>
      </c>
      <c r="R3210" t="s">
        <v>8315</v>
      </c>
      <c r="S3210" s="10">
        <f t="shared" si="482"/>
        <v>41827.605057870373</v>
      </c>
      <c r="T3210" s="10">
        <f t="shared" si="48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480"/>
        <v>1.1932315789473684</v>
      </c>
      <c r="P3211" s="8">
        <f t="shared" si="481"/>
        <v>50.157964601769912</v>
      </c>
      <c r="Q3211" t="s">
        <v>8314</v>
      </c>
      <c r="R3211" t="s">
        <v>8315</v>
      </c>
      <c r="S3211" s="10">
        <f t="shared" si="482"/>
        <v>41778.637245370373</v>
      </c>
      <c r="T3211" s="10">
        <f t="shared" si="48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480"/>
        <v>1.2576666666666667</v>
      </c>
      <c r="P3212" s="8">
        <f t="shared" si="481"/>
        <v>62.883333333333333</v>
      </c>
      <c r="Q3212" t="s">
        <v>8314</v>
      </c>
      <c r="R3212" t="s">
        <v>8315</v>
      </c>
      <c r="S3212" s="10">
        <f t="shared" si="482"/>
        <v>41013.936562499999</v>
      </c>
      <c r="T3212" s="10">
        <f t="shared" si="48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480"/>
        <v>1.1974347826086957</v>
      </c>
      <c r="P3213" s="8">
        <f t="shared" si="481"/>
        <v>85.531055900621112</v>
      </c>
      <c r="Q3213" t="s">
        <v>8314</v>
      </c>
      <c r="R3213" t="s">
        <v>8315</v>
      </c>
      <c r="S3213" s="10">
        <f t="shared" si="482"/>
        <v>41834.586574074077</v>
      </c>
      <c r="T3213" s="10">
        <f t="shared" si="48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480"/>
        <v>1.2625</v>
      </c>
      <c r="P3214" s="8">
        <f t="shared" si="481"/>
        <v>53.723404255319146</v>
      </c>
      <c r="Q3214" t="s">
        <v>8314</v>
      </c>
      <c r="R3214" t="s">
        <v>8315</v>
      </c>
      <c r="S3214" s="10">
        <f t="shared" si="482"/>
        <v>41829.795729166668</v>
      </c>
      <c r="T3214" s="10">
        <f t="shared" si="48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480"/>
        <v>1.0011666666666668</v>
      </c>
      <c r="P3215" s="8">
        <f t="shared" si="481"/>
        <v>127.80851063829788</v>
      </c>
      <c r="Q3215" t="s">
        <v>8314</v>
      </c>
      <c r="R3215" t="s">
        <v>8315</v>
      </c>
      <c r="S3215" s="10">
        <f t="shared" si="482"/>
        <v>42171.763414351852</v>
      </c>
      <c r="T3215" s="10">
        <f t="shared" si="48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480"/>
        <v>1.0213333333333334</v>
      </c>
      <c r="P3216" s="8">
        <f t="shared" si="481"/>
        <v>106.57391304347826</v>
      </c>
      <c r="Q3216" t="s">
        <v>8314</v>
      </c>
      <c r="R3216" t="s">
        <v>8315</v>
      </c>
      <c r="S3216" s="10">
        <f t="shared" si="482"/>
        <v>42337.792511574073</v>
      </c>
      <c r="T3216" s="10">
        <f t="shared" si="48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480"/>
        <v>1.0035142857142858</v>
      </c>
      <c r="P3217" s="8">
        <f t="shared" si="481"/>
        <v>262.11194029850748</v>
      </c>
      <c r="Q3217" t="s">
        <v>8314</v>
      </c>
      <c r="R3217" t="s">
        <v>8315</v>
      </c>
      <c r="S3217" s="10">
        <f t="shared" si="482"/>
        <v>42219.665173611109</v>
      </c>
      <c r="T3217" s="10">
        <f t="shared" si="48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480"/>
        <v>1.0004999999999999</v>
      </c>
      <c r="P3218" s="8">
        <f t="shared" si="481"/>
        <v>57.171428571428571</v>
      </c>
      <c r="Q3218" t="s">
        <v>8314</v>
      </c>
      <c r="R3218" t="s">
        <v>8315</v>
      </c>
      <c r="S3218" s="10">
        <f t="shared" si="482"/>
        <v>42165.462627314817</v>
      </c>
      <c r="T3218" s="10">
        <f t="shared" si="48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480"/>
        <v>1.1602222222222223</v>
      </c>
      <c r="P3219" s="8">
        <f t="shared" si="481"/>
        <v>50.20192307692308</v>
      </c>
      <c r="Q3219" t="s">
        <v>8314</v>
      </c>
      <c r="R3219" t="s">
        <v>8315</v>
      </c>
      <c r="S3219" s="10">
        <f t="shared" si="482"/>
        <v>42648.546111111107</v>
      </c>
      <c r="T3219" s="10">
        <f t="shared" si="48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480"/>
        <v>1.0209999999999999</v>
      </c>
      <c r="P3220" s="8">
        <f t="shared" si="481"/>
        <v>66.586956521739125</v>
      </c>
      <c r="Q3220" t="s">
        <v>8314</v>
      </c>
      <c r="R3220" t="s">
        <v>8315</v>
      </c>
      <c r="S3220" s="10">
        <f t="shared" si="482"/>
        <v>41971.002152777779</v>
      </c>
      <c r="T3220" s="10">
        <f t="shared" si="48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480"/>
        <v>1.0011000000000001</v>
      </c>
      <c r="P3221" s="8">
        <f t="shared" si="481"/>
        <v>168.25210084033614</v>
      </c>
      <c r="Q3221" t="s">
        <v>8314</v>
      </c>
      <c r="R3221" t="s">
        <v>8315</v>
      </c>
      <c r="S3221" s="10">
        <f t="shared" si="482"/>
        <v>42050.983182870375</v>
      </c>
      <c r="T3221" s="10">
        <f t="shared" si="48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480"/>
        <v>1.0084</v>
      </c>
      <c r="P3222" s="8">
        <f t="shared" si="481"/>
        <v>256.37288135593218</v>
      </c>
      <c r="Q3222" t="s">
        <v>8314</v>
      </c>
      <c r="R3222" t="s">
        <v>8315</v>
      </c>
      <c r="S3222" s="10">
        <f t="shared" si="482"/>
        <v>42772.833379629628</v>
      </c>
      <c r="T3222" s="10">
        <f t="shared" si="48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480"/>
        <v>1.0342499999999999</v>
      </c>
      <c r="P3223" s="8">
        <f t="shared" si="481"/>
        <v>36.610619469026545</v>
      </c>
      <c r="Q3223" t="s">
        <v>8314</v>
      </c>
      <c r="R3223" t="s">
        <v>8315</v>
      </c>
      <c r="S3223" s="10">
        <f t="shared" si="482"/>
        <v>42155.696793981479</v>
      </c>
      <c r="T3223" s="10">
        <f t="shared" si="48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480"/>
        <v>1.248</v>
      </c>
      <c r="P3224" s="8">
        <f t="shared" si="481"/>
        <v>37.142857142857146</v>
      </c>
      <c r="Q3224" t="s">
        <v>8314</v>
      </c>
      <c r="R3224" t="s">
        <v>8315</v>
      </c>
      <c r="S3224" s="10">
        <f t="shared" si="482"/>
        <v>42270.582141203704</v>
      </c>
      <c r="T3224" s="10">
        <f t="shared" si="48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480"/>
        <v>1.0951612903225807</v>
      </c>
      <c r="P3225" s="8">
        <f t="shared" si="481"/>
        <v>45.878378378378379</v>
      </c>
      <c r="Q3225" t="s">
        <v>8314</v>
      </c>
      <c r="R3225" t="s">
        <v>8315</v>
      </c>
      <c r="S3225" s="10">
        <f t="shared" si="482"/>
        <v>42206.835370370376</v>
      </c>
      <c r="T3225" s="10">
        <f t="shared" si="48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480"/>
        <v>1.0203333333333333</v>
      </c>
      <c r="P3226" s="8">
        <f t="shared" si="481"/>
        <v>141.71296296296296</v>
      </c>
      <c r="Q3226" t="s">
        <v>8314</v>
      </c>
      <c r="R3226" t="s">
        <v>8315</v>
      </c>
      <c r="S3226" s="10">
        <f t="shared" si="482"/>
        <v>42697.850844907407</v>
      </c>
      <c r="T3226" s="10">
        <f t="shared" si="48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480"/>
        <v>1.0235000000000001</v>
      </c>
      <c r="P3227" s="8">
        <f t="shared" si="481"/>
        <v>52.487179487179489</v>
      </c>
      <c r="Q3227" t="s">
        <v>8314</v>
      </c>
      <c r="R3227" t="s">
        <v>8315</v>
      </c>
      <c r="S3227" s="10">
        <f t="shared" si="482"/>
        <v>42503.559467592597</v>
      </c>
      <c r="T3227" s="10">
        <f t="shared" si="48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480"/>
        <v>1.0416666666666667</v>
      </c>
      <c r="P3228" s="8">
        <f t="shared" si="481"/>
        <v>59.523809523809526</v>
      </c>
      <c r="Q3228" t="s">
        <v>8314</v>
      </c>
      <c r="R3228" t="s">
        <v>8315</v>
      </c>
      <c r="S3228" s="10">
        <f t="shared" si="482"/>
        <v>42277.583472222221</v>
      </c>
      <c r="T3228" s="10">
        <f t="shared" si="48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480"/>
        <v>1.25</v>
      </c>
      <c r="P3229" s="8">
        <f t="shared" si="481"/>
        <v>50</v>
      </c>
      <c r="Q3229" t="s">
        <v>8314</v>
      </c>
      <c r="R3229" t="s">
        <v>8315</v>
      </c>
      <c r="S3229" s="10">
        <f t="shared" si="482"/>
        <v>42722.882361111115</v>
      </c>
      <c r="T3229" s="10">
        <f t="shared" si="48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480"/>
        <v>1.0234285714285714</v>
      </c>
      <c r="P3230" s="8">
        <f t="shared" si="481"/>
        <v>193.62162162162161</v>
      </c>
      <c r="Q3230" t="s">
        <v>8314</v>
      </c>
      <c r="R3230" t="s">
        <v>8315</v>
      </c>
      <c r="S3230" s="10">
        <f t="shared" si="482"/>
        <v>42323.70930555556</v>
      </c>
      <c r="T3230" s="10">
        <f t="shared" si="48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480"/>
        <v>1.0786500000000001</v>
      </c>
      <c r="P3231" s="8">
        <f t="shared" si="481"/>
        <v>106.79702970297029</v>
      </c>
      <c r="Q3231" t="s">
        <v>8314</v>
      </c>
      <c r="R3231" t="s">
        <v>8315</v>
      </c>
      <c r="S3231" s="10">
        <f t="shared" si="482"/>
        <v>41933.291643518518</v>
      </c>
      <c r="T3231" s="10">
        <f t="shared" si="48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480"/>
        <v>1.0988461538461538</v>
      </c>
      <c r="P3232" s="8">
        <f t="shared" si="481"/>
        <v>77.21621621621621</v>
      </c>
      <c r="Q3232" t="s">
        <v>8314</v>
      </c>
      <c r="R3232" t="s">
        <v>8315</v>
      </c>
      <c r="S3232" s="10">
        <f t="shared" si="482"/>
        <v>41898.168125000004</v>
      </c>
      <c r="T3232" s="10">
        <f t="shared" si="48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480"/>
        <v>1.61</v>
      </c>
      <c r="P3233" s="8">
        <f t="shared" si="481"/>
        <v>57.5</v>
      </c>
      <c r="Q3233" t="s">
        <v>8314</v>
      </c>
      <c r="R3233" t="s">
        <v>8315</v>
      </c>
      <c r="S3233" s="10">
        <f t="shared" si="482"/>
        <v>42446.943831018521</v>
      </c>
      <c r="T3233" s="10">
        <f t="shared" si="48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480"/>
        <v>1.3120000000000001</v>
      </c>
      <c r="P3234" s="8">
        <f t="shared" si="481"/>
        <v>50.46153846153846</v>
      </c>
      <c r="Q3234" t="s">
        <v>8314</v>
      </c>
      <c r="R3234" t="s">
        <v>8315</v>
      </c>
      <c r="S3234" s="10">
        <f t="shared" si="482"/>
        <v>42463.81385416667</v>
      </c>
      <c r="T3234" s="10">
        <f t="shared" si="48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480"/>
        <v>1.1879999999999999</v>
      </c>
      <c r="P3235" s="8">
        <f t="shared" si="481"/>
        <v>97.377049180327873</v>
      </c>
      <c r="Q3235" t="s">
        <v>8314</v>
      </c>
      <c r="R3235" t="s">
        <v>8315</v>
      </c>
      <c r="S3235" s="10">
        <f t="shared" si="482"/>
        <v>42766.805034722223</v>
      </c>
      <c r="T3235" s="10">
        <f t="shared" si="48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480"/>
        <v>1.0039275000000001</v>
      </c>
      <c r="P3236" s="8">
        <f t="shared" si="481"/>
        <v>34.91921739130435</v>
      </c>
      <c r="Q3236" t="s">
        <v>8314</v>
      </c>
      <c r="R3236" t="s">
        <v>8315</v>
      </c>
      <c r="S3236" s="10">
        <f t="shared" si="482"/>
        <v>42734.789444444439</v>
      </c>
      <c r="T3236" s="10">
        <f t="shared" si="48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480"/>
        <v>1.0320666666666667</v>
      </c>
      <c r="P3237" s="8">
        <f t="shared" si="481"/>
        <v>85.530386740331494</v>
      </c>
      <c r="Q3237" t="s">
        <v>8314</v>
      </c>
      <c r="R3237" t="s">
        <v>8315</v>
      </c>
      <c r="S3237" s="10">
        <f t="shared" si="482"/>
        <v>42522.347812499997</v>
      </c>
      <c r="T3237" s="10">
        <f t="shared" si="48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480"/>
        <v>1.006</v>
      </c>
      <c r="P3238" s="8">
        <f t="shared" si="481"/>
        <v>182.90909090909091</v>
      </c>
      <c r="Q3238" t="s">
        <v>8314</v>
      </c>
      <c r="R3238" t="s">
        <v>8315</v>
      </c>
      <c r="S3238" s="10">
        <f t="shared" si="482"/>
        <v>42702.917048611111</v>
      </c>
      <c r="T3238" s="10">
        <f t="shared" si="48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480"/>
        <v>1.0078754285714286</v>
      </c>
      <c r="P3239" s="8">
        <f t="shared" si="481"/>
        <v>131.13620817843866</v>
      </c>
      <c r="Q3239" t="s">
        <v>8314</v>
      </c>
      <c r="R3239" t="s">
        <v>8315</v>
      </c>
      <c r="S3239" s="10">
        <f t="shared" si="482"/>
        <v>42252.474351851852</v>
      </c>
      <c r="T3239" s="10">
        <f t="shared" si="48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480"/>
        <v>1.1232142857142857</v>
      </c>
      <c r="P3240" s="8">
        <f t="shared" si="481"/>
        <v>39.810126582278478</v>
      </c>
      <c r="Q3240" t="s">
        <v>8314</v>
      </c>
      <c r="R3240" t="s">
        <v>8315</v>
      </c>
      <c r="S3240" s="10">
        <f t="shared" si="482"/>
        <v>42156.510393518518</v>
      </c>
      <c r="T3240" s="10">
        <f t="shared" si="48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480"/>
        <v>1.0591914022517912</v>
      </c>
      <c r="P3241" s="8">
        <f t="shared" si="481"/>
        <v>59.701730769230764</v>
      </c>
      <c r="Q3241" t="s">
        <v>8314</v>
      </c>
      <c r="R3241" t="s">
        <v>8315</v>
      </c>
      <c r="S3241" s="10">
        <f t="shared" si="482"/>
        <v>42278.089039351849</v>
      </c>
      <c r="T3241" s="10">
        <f t="shared" si="48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480"/>
        <v>1.0056666666666667</v>
      </c>
      <c r="P3242" s="8">
        <f t="shared" si="481"/>
        <v>88.735294117647058</v>
      </c>
      <c r="Q3242" t="s">
        <v>8314</v>
      </c>
      <c r="R3242" t="s">
        <v>8315</v>
      </c>
      <c r="S3242" s="10">
        <f t="shared" si="482"/>
        <v>42754.693842592591</v>
      </c>
      <c r="T3242" s="10">
        <f t="shared" si="48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480"/>
        <v>1.1530588235294117</v>
      </c>
      <c r="P3243" s="8">
        <f t="shared" si="481"/>
        <v>58.688622754491021</v>
      </c>
      <c r="Q3243" t="s">
        <v>8314</v>
      </c>
      <c r="R3243" t="s">
        <v>8315</v>
      </c>
      <c r="S3243" s="10">
        <f t="shared" si="482"/>
        <v>41893.324884259258</v>
      </c>
      <c r="T3243" s="10">
        <f t="shared" si="48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480"/>
        <v>1.273042</v>
      </c>
      <c r="P3244" s="8">
        <f t="shared" si="481"/>
        <v>69.56513661202186</v>
      </c>
      <c r="Q3244" t="s">
        <v>8314</v>
      </c>
      <c r="R3244" t="s">
        <v>8315</v>
      </c>
      <c r="S3244" s="10">
        <f t="shared" si="482"/>
        <v>41871.755694444444</v>
      </c>
      <c r="T3244" s="10">
        <f t="shared" si="48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480"/>
        <v>1.028375</v>
      </c>
      <c r="P3245" s="8">
        <f t="shared" si="481"/>
        <v>115.87323943661971</v>
      </c>
      <c r="Q3245" t="s">
        <v>8314</v>
      </c>
      <c r="R3245" t="s">
        <v>8315</v>
      </c>
      <c r="S3245" s="10">
        <f t="shared" si="482"/>
        <v>42262.096782407403</v>
      </c>
      <c r="T3245" s="10">
        <f t="shared" si="48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480"/>
        <v>1.0293749999999999</v>
      </c>
      <c r="P3246" s="8">
        <f t="shared" si="481"/>
        <v>23.869565217391305</v>
      </c>
      <c r="Q3246" t="s">
        <v>8314</v>
      </c>
      <c r="R3246" t="s">
        <v>8315</v>
      </c>
      <c r="S3246" s="10">
        <f t="shared" si="482"/>
        <v>42675.694236111114</v>
      </c>
      <c r="T3246" s="10">
        <f t="shared" si="48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480"/>
        <v>1.043047619047619</v>
      </c>
      <c r="P3247" s="8">
        <f t="shared" si="481"/>
        <v>81.125925925925927</v>
      </c>
      <c r="Q3247" t="s">
        <v>8314</v>
      </c>
      <c r="R3247" t="s">
        <v>8315</v>
      </c>
      <c r="S3247" s="10">
        <f t="shared" si="482"/>
        <v>42135.60020833333</v>
      </c>
      <c r="T3247" s="10">
        <f t="shared" si="48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480"/>
        <v>1.1122000000000001</v>
      </c>
      <c r="P3248" s="8">
        <f t="shared" si="481"/>
        <v>57.626943005181346</v>
      </c>
      <c r="Q3248" t="s">
        <v>8314</v>
      </c>
      <c r="R3248" t="s">
        <v>8315</v>
      </c>
      <c r="S3248" s="10">
        <f t="shared" si="482"/>
        <v>42230.472222222219</v>
      </c>
      <c r="T3248" s="10">
        <f t="shared" si="48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480"/>
        <v>1.0586</v>
      </c>
      <c r="P3249" s="8">
        <f t="shared" si="481"/>
        <v>46.429824561403507</v>
      </c>
      <c r="Q3249" t="s">
        <v>8314</v>
      </c>
      <c r="R3249" t="s">
        <v>8315</v>
      </c>
      <c r="S3249" s="10">
        <f t="shared" si="482"/>
        <v>42167.434166666666</v>
      </c>
      <c r="T3249" s="10">
        <f t="shared" si="48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480"/>
        <v>1.0079166666666666</v>
      </c>
      <c r="P3250" s="8">
        <f t="shared" si="481"/>
        <v>60.475000000000001</v>
      </c>
      <c r="Q3250" t="s">
        <v>8314</v>
      </c>
      <c r="R3250" t="s">
        <v>8315</v>
      </c>
      <c r="S3250" s="10">
        <f t="shared" si="482"/>
        <v>42068.888391203705</v>
      </c>
      <c r="T3250" s="10">
        <f t="shared" si="48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480"/>
        <v>1.0492727272727274</v>
      </c>
      <c r="P3251" s="8">
        <f t="shared" si="481"/>
        <v>65.579545454545453</v>
      </c>
      <c r="Q3251" t="s">
        <v>8314</v>
      </c>
      <c r="R3251" t="s">
        <v>8315</v>
      </c>
      <c r="S3251" s="10">
        <f t="shared" si="482"/>
        <v>42145.746689814812</v>
      </c>
      <c r="T3251" s="10">
        <f t="shared" si="48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480"/>
        <v>1.01552</v>
      </c>
      <c r="P3252" s="8">
        <f t="shared" si="481"/>
        <v>119.1924882629108</v>
      </c>
      <c r="Q3252" t="s">
        <v>8314</v>
      </c>
      <c r="R3252" t="s">
        <v>8315</v>
      </c>
      <c r="S3252" s="10">
        <f t="shared" si="482"/>
        <v>41918.742175925923</v>
      </c>
      <c r="T3252" s="10">
        <f t="shared" si="48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480"/>
        <v>1.1073333333333333</v>
      </c>
      <c r="P3253" s="8">
        <f t="shared" si="481"/>
        <v>83.05</v>
      </c>
      <c r="Q3253" t="s">
        <v>8314</v>
      </c>
      <c r="R3253" t="s">
        <v>8315</v>
      </c>
      <c r="S3253" s="10">
        <f t="shared" si="482"/>
        <v>42146.731087962966</v>
      </c>
      <c r="T3253" s="10">
        <f t="shared" si="48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480"/>
        <v>1.2782222222222221</v>
      </c>
      <c r="P3254" s="8">
        <f t="shared" si="481"/>
        <v>57.52</v>
      </c>
      <c r="Q3254" t="s">
        <v>8314</v>
      </c>
      <c r="R3254" t="s">
        <v>8315</v>
      </c>
      <c r="S3254" s="10">
        <f t="shared" si="482"/>
        <v>42590.472685185188</v>
      </c>
      <c r="T3254" s="10">
        <f t="shared" si="48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480"/>
        <v>1.0182500000000001</v>
      </c>
      <c r="P3255" s="8">
        <f t="shared" si="481"/>
        <v>177.08695652173913</v>
      </c>
      <c r="Q3255" t="s">
        <v>8314</v>
      </c>
      <c r="R3255" t="s">
        <v>8315</v>
      </c>
      <c r="S3255" s="10">
        <f t="shared" si="482"/>
        <v>42602.576712962968</v>
      </c>
      <c r="T3255" s="10">
        <f t="shared" si="48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480"/>
        <v>1.012576923076923</v>
      </c>
      <c r="P3256" s="8">
        <f t="shared" si="481"/>
        <v>70.771505376344081</v>
      </c>
      <c r="Q3256" t="s">
        <v>8314</v>
      </c>
      <c r="R3256" t="s">
        <v>8315</v>
      </c>
      <c r="S3256" s="10">
        <f t="shared" si="482"/>
        <v>42059.085752314815</v>
      </c>
      <c r="T3256" s="10">
        <f t="shared" si="48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480"/>
        <v>1.75</v>
      </c>
      <c r="P3257" s="8">
        <f t="shared" si="481"/>
        <v>29.166666666666668</v>
      </c>
      <c r="Q3257" t="s">
        <v>8314</v>
      </c>
      <c r="R3257" t="s">
        <v>8315</v>
      </c>
      <c r="S3257" s="10">
        <f t="shared" si="482"/>
        <v>41889.768229166664</v>
      </c>
      <c r="T3257" s="10">
        <f t="shared" si="48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480"/>
        <v>1.2806</v>
      </c>
      <c r="P3258" s="8">
        <f t="shared" si="481"/>
        <v>72.76136363636364</v>
      </c>
      <c r="Q3258" t="s">
        <v>8314</v>
      </c>
      <c r="R3258" t="s">
        <v>8315</v>
      </c>
      <c r="S3258" s="10">
        <f t="shared" si="482"/>
        <v>42144.573807870373</v>
      </c>
      <c r="T3258" s="10">
        <f t="shared" si="48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480"/>
        <v>1.0629949999999999</v>
      </c>
      <c r="P3259" s="8">
        <f t="shared" si="481"/>
        <v>51.853414634146333</v>
      </c>
      <c r="Q3259" t="s">
        <v>8314</v>
      </c>
      <c r="R3259" t="s">
        <v>8315</v>
      </c>
      <c r="S3259" s="10">
        <f t="shared" si="482"/>
        <v>42758.559629629628</v>
      </c>
      <c r="T3259" s="10">
        <f t="shared" si="48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480"/>
        <v>1.052142857142857</v>
      </c>
      <c r="P3260" s="8">
        <f t="shared" si="481"/>
        <v>98.2</v>
      </c>
      <c r="Q3260" t="s">
        <v>8314</v>
      </c>
      <c r="R3260" t="s">
        <v>8315</v>
      </c>
      <c r="S3260" s="10">
        <f t="shared" si="482"/>
        <v>41982.887280092589</v>
      </c>
      <c r="T3260" s="10">
        <f t="shared" si="48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480"/>
        <v>1.0616782608695652</v>
      </c>
      <c r="P3261" s="8">
        <f t="shared" si="481"/>
        <v>251.7381443298969</v>
      </c>
      <c r="Q3261" t="s">
        <v>8314</v>
      </c>
      <c r="R3261" t="s">
        <v>8315</v>
      </c>
      <c r="S3261" s="10">
        <f t="shared" si="482"/>
        <v>42614.760937500003</v>
      </c>
      <c r="T3261" s="10">
        <f t="shared" si="48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480"/>
        <v>1.0924</v>
      </c>
      <c r="P3262" s="8">
        <f t="shared" si="481"/>
        <v>74.821917808219183</v>
      </c>
      <c r="Q3262" t="s">
        <v>8314</v>
      </c>
      <c r="R3262" t="s">
        <v>8315</v>
      </c>
      <c r="S3262" s="10">
        <f t="shared" si="482"/>
        <v>42303.672662037032</v>
      </c>
      <c r="T3262" s="10">
        <f t="shared" si="48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480"/>
        <v>1.0045454545454546</v>
      </c>
      <c r="P3263" s="8">
        <f t="shared" si="481"/>
        <v>67.65306122448979</v>
      </c>
      <c r="Q3263" t="s">
        <v>8314</v>
      </c>
      <c r="R3263" t="s">
        <v>8315</v>
      </c>
      <c r="S3263" s="10">
        <f t="shared" si="482"/>
        <v>42171.725416666668</v>
      </c>
      <c r="T3263" s="10">
        <f t="shared" si="48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480"/>
        <v>1.0304098360655738</v>
      </c>
      <c r="P3264" s="8">
        <f t="shared" si="481"/>
        <v>93.81343283582089</v>
      </c>
      <c r="Q3264" t="s">
        <v>8314</v>
      </c>
      <c r="R3264" t="s">
        <v>8315</v>
      </c>
      <c r="S3264" s="10">
        <f t="shared" si="482"/>
        <v>41964.315532407403</v>
      </c>
      <c r="T3264" s="10">
        <f t="shared" si="48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480"/>
        <v>1.121664</v>
      </c>
      <c r="P3265" s="8">
        <f t="shared" si="481"/>
        <v>41.237647058823526</v>
      </c>
      <c r="Q3265" t="s">
        <v>8314</v>
      </c>
      <c r="R3265" t="s">
        <v>8315</v>
      </c>
      <c r="S3265" s="10">
        <f t="shared" si="482"/>
        <v>42284.516064814816</v>
      </c>
      <c r="T3265" s="10">
        <f t="shared" si="48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480"/>
        <v>1.03</v>
      </c>
      <c r="P3266" s="8">
        <f t="shared" si="481"/>
        <v>52.551020408163268</v>
      </c>
      <c r="Q3266" t="s">
        <v>8314</v>
      </c>
      <c r="R3266" t="s">
        <v>8315</v>
      </c>
      <c r="S3266" s="10">
        <f t="shared" si="482"/>
        <v>42016.800208333334</v>
      </c>
      <c r="T3266" s="10">
        <f t="shared" si="48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480"/>
        <v>1.64</v>
      </c>
      <c r="P3267" s="8">
        <f t="shared" si="481"/>
        <v>70.285714285714292</v>
      </c>
      <c r="Q3267" t="s">
        <v>8314</v>
      </c>
      <c r="R3267" t="s">
        <v>8315</v>
      </c>
      <c r="S3267" s="10">
        <f t="shared" si="482"/>
        <v>42311.711979166663</v>
      </c>
      <c r="T3267" s="10">
        <f t="shared" si="483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ref="O3268:O3331" si="484">E3268/D3268</f>
        <v>1.3128333333333333</v>
      </c>
      <c r="P3268" s="8">
        <f t="shared" ref="P3268:P3331" si="485">E3268/L3268</f>
        <v>48.325153374233132</v>
      </c>
      <c r="Q3268" t="s">
        <v>8314</v>
      </c>
      <c r="R3268" t="s">
        <v>8315</v>
      </c>
      <c r="S3268" s="10">
        <f t="shared" si="482"/>
        <v>42136.536134259266</v>
      </c>
      <c r="T3268" s="10">
        <f t="shared" si="483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484"/>
        <v>1.0209999999999999</v>
      </c>
      <c r="P3269" s="8">
        <f t="shared" si="485"/>
        <v>53.177083333333336</v>
      </c>
      <c r="Q3269" t="s">
        <v>8314</v>
      </c>
      <c r="R3269" t="s">
        <v>8315</v>
      </c>
      <c r="S3269" s="10">
        <f t="shared" si="482"/>
        <v>42172.757638888885</v>
      </c>
      <c r="T3269" s="10">
        <f t="shared" si="483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484"/>
        <v>1.28</v>
      </c>
      <c r="P3270" s="8">
        <f t="shared" si="485"/>
        <v>60.952380952380949</v>
      </c>
      <c r="Q3270" t="s">
        <v>8314</v>
      </c>
      <c r="R3270" t="s">
        <v>8315</v>
      </c>
      <c r="S3270" s="10">
        <f t="shared" si="482"/>
        <v>42590.90425925926</v>
      </c>
      <c r="T3270" s="10">
        <f t="shared" si="483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484"/>
        <v>1.0149999999999999</v>
      </c>
      <c r="P3271" s="8">
        <f t="shared" si="485"/>
        <v>116</v>
      </c>
      <c r="Q3271" t="s">
        <v>8314</v>
      </c>
      <c r="R3271" t="s">
        <v>8315</v>
      </c>
      <c r="S3271" s="10">
        <f t="shared" si="482"/>
        <v>42137.395798611105</v>
      </c>
      <c r="T3271" s="10">
        <f t="shared" si="483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484"/>
        <v>1.0166666666666666</v>
      </c>
      <c r="P3272" s="8">
        <f t="shared" si="485"/>
        <v>61</v>
      </c>
      <c r="Q3272" t="s">
        <v>8314</v>
      </c>
      <c r="R3272" t="s">
        <v>8315</v>
      </c>
      <c r="S3272" s="10">
        <f t="shared" si="482"/>
        <v>42167.533159722225</v>
      </c>
      <c r="T3272" s="10">
        <f t="shared" si="483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484"/>
        <v>1.3</v>
      </c>
      <c r="P3273" s="8">
        <f t="shared" si="485"/>
        <v>38.235294117647058</v>
      </c>
      <c r="Q3273" t="s">
        <v>8314</v>
      </c>
      <c r="R3273" t="s">
        <v>8315</v>
      </c>
      <c r="S3273" s="10">
        <f t="shared" ref="S3273:S3336" si="486">(((J3273/60)/60)/24)+DATE(1970,1,1)</f>
        <v>41915.437210648146</v>
      </c>
      <c r="T3273" s="10">
        <f t="shared" ref="T3273:T3336" si="487">(((I3273/60)/60)/24)+DATE(1970,1,1)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484"/>
        <v>1.5443</v>
      </c>
      <c r="P3274" s="8">
        <f t="shared" si="485"/>
        <v>106.50344827586207</v>
      </c>
      <c r="Q3274" t="s">
        <v>8314</v>
      </c>
      <c r="R3274" t="s">
        <v>8315</v>
      </c>
      <c r="S3274" s="10">
        <f t="shared" si="486"/>
        <v>42284.500104166669</v>
      </c>
      <c r="T3274" s="10">
        <f t="shared" si="48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484"/>
        <v>1.0740000000000001</v>
      </c>
      <c r="P3275" s="8">
        <f t="shared" si="485"/>
        <v>204.57142857142858</v>
      </c>
      <c r="Q3275" t="s">
        <v>8314</v>
      </c>
      <c r="R3275" t="s">
        <v>8315</v>
      </c>
      <c r="S3275" s="10">
        <f t="shared" si="486"/>
        <v>42611.801412037035</v>
      </c>
      <c r="T3275" s="10">
        <f t="shared" si="48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484"/>
        <v>1.0132258064516129</v>
      </c>
      <c r="P3276" s="8">
        <f t="shared" si="485"/>
        <v>54.912587412587413</v>
      </c>
      <c r="Q3276" t="s">
        <v>8314</v>
      </c>
      <c r="R3276" t="s">
        <v>8315</v>
      </c>
      <c r="S3276" s="10">
        <f t="shared" si="486"/>
        <v>42400.704537037032</v>
      </c>
      <c r="T3276" s="10">
        <f t="shared" si="48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484"/>
        <v>1.0027777777777778</v>
      </c>
      <c r="P3277" s="8">
        <f t="shared" si="485"/>
        <v>150.41666666666666</v>
      </c>
      <c r="Q3277" t="s">
        <v>8314</v>
      </c>
      <c r="R3277" t="s">
        <v>8315</v>
      </c>
      <c r="S3277" s="10">
        <f t="shared" si="486"/>
        <v>42017.88045138889</v>
      </c>
      <c r="T3277" s="10">
        <f t="shared" si="48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484"/>
        <v>1.1684444444444444</v>
      </c>
      <c r="P3278" s="8">
        <f t="shared" si="485"/>
        <v>52.58</v>
      </c>
      <c r="Q3278" t="s">
        <v>8314</v>
      </c>
      <c r="R3278" t="s">
        <v>8315</v>
      </c>
      <c r="S3278" s="10">
        <f t="shared" si="486"/>
        <v>42426.949988425928</v>
      </c>
      <c r="T3278" s="10">
        <f t="shared" si="48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484"/>
        <v>1.0860000000000001</v>
      </c>
      <c r="P3279" s="8">
        <f t="shared" si="485"/>
        <v>54.3</v>
      </c>
      <c r="Q3279" t="s">
        <v>8314</v>
      </c>
      <c r="R3279" t="s">
        <v>8315</v>
      </c>
      <c r="S3279" s="10">
        <f t="shared" si="486"/>
        <v>41931.682939814818</v>
      </c>
      <c r="T3279" s="10">
        <f t="shared" si="48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484"/>
        <v>1.034</v>
      </c>
      <c r="P3280" s="8">
        <f t="shared" si="485"/>
        <v>76.029411764705884</v>
      </c>
      <c r="Q3280" t="s">
        <v>8314</v>
      </c>
      <c r="R3280" t="s">
        <v>8315</v>
      </c>
      <c r="S3280" s="10">
        <f t="shared" si="486"/>
        <v>42124.848414351851</v>
      </c>
      <c r="T3280" s="10">
        <f t="shared" si="48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484"/>
        <v>1.1427586206896552</v>
      </c>
      <c r="P3281" s="8">
        <f t="shared" si="485"/>
        <v>105.2063492063492</v>
      </c>
      <c r="Q3281" t="s">
        <v>8314</v>
      </c>
      <c r="R3281" t="s">
        <v>8315</v>
      </c>
      <c r="S3281" s="10">
        <f t="shared" si="486"/>
        <v>42431.102534722217</v>
      </c>
      <c r="T3281" s="10">
        <f t="shared" si="48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484"/>
        <v>1.03</v>
      </c>
      <c r="P3282" s="8">
        <f t="shared" si="485"/>
        <v>68.666666666666671</v>
      </c>
      <c r="Q3282" t="s">
        <v>8314</v>
      </c>
      <c r="R3282" t="s">
        <v>8315</v>
      </c>
      <c r="S3282" s="10">
        <f t="shared" si="486"/>
        <v>42121.756921296299</v>
      </c>
      <c r="T3282" s="10">
        <f t="shared" si="48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484"/>
        <v>1.216</v>
      </c>
      <c r="P3283" s="8">
        <f t="shared" si="485"/>
        <v>129.36170212765958</v>
      </c>
      <c r="Q3283" t="s">
        <v>8314</v>
      </c>
      <c r="R3283" t="s">
        <v>8315</v>
      </c>
      <c r="S3283" s="10">
        <f t="shared" si="486"/>
        <v>42219.019733796296</v>
      </c>
      <c r="T3283" s="10">
        <f t="shared" si="48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484"/>
        <v>1.026467741935484</v>
      </c>
      <c r="P3284" s="8">
        <f t="shared" si="485"/>
        <v>134.26371308016877</v>
      </c>
      <c r="Q3284" t="s">
        <v>8314</v>
      </c>
      <c r="R3284" t="s">
        <v>8315</v>
      </c>
      <c r="S3284" s="10">
        <f t="shared" si="486"/>
        <v>42445.19430555556</v>
      </c>
      <c r="T3284" s="10">
        <f t="shared" si="48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484"/>
        <v>1.0475000000000001</v>
      </c>
      <c r="P3285" s="8">
        <f t="shared" si="485"/>
        <v>17.829787234042552</v>
      </c>
      <c r="Q3285" t="s">
        <v>8314</v>
      </c>
      <c r="R3285" t="s">
        <v>8315</v>
      </c>
      <c r="S3285" s="10">
        <f t="shared" si="486"/>
        <v>42379.74418981481</v>
      </c>
      <c r="T3285" s="10">
        <f t="shared" si="48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484"/>
        <v>1.016</v>
      </c>
      <c r="P3286" s="8">
        <f t="shared" si="485"/>
        <v>203.2</v>
      </c>
      <c r="Q3286" t="s">
        <v>8314</v>
      </c>
      <c r="R3286" t="s">
        <v>8315</v>
      </c>
      <c r="S3286" s="10">
        <f t="shared" si="486"/>
        <v>42380.884872685187</v>
      </c>
      <c r="T3286" s="10">
        <f t="shared" si="48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484"/>
        <v>1.1210242048409682</v>
      </c>
      <c r="P3287" s="8">
        <f t="shared" si="485"/>
        <v>69.18518518518519</v>
      </c>
      <c r="Q3287" t="s">
        <v>8314</v>
      </c>
      <c r="R3287" t="s">
        <v>8315</v>
      </c>
      <c r="S3287" s="10">
        <f t="shared" si="486"/>
        <v>42762.942430555559</v>
      </c>
      <c r="T3287" s="10">
        <f t="shared" si="48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484"/>
        <v>1.0176666666666667</v>
      </c>
      <c r="P3288" s="8">
        <f t="shared" si="485"/>
        <v>125.12295081967213</v>
      </c>
      <c r="Q3288" t="s">
        <v>8314</v>
      </c>
      <c r="R3288" t="s">
        <v>8315</v>
      </c>
      <c r="S3288" s="10">
        <f t="shared" si="486"/>
        <v>42567.840069444443</v>
      </c>
      <c r="T3288" s="10">
        <f t="shared" si="48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484"/>
        <v>1</v>
      </c>
      <c r="P3289" s="8">
        <f t="shared" si="485"/>
        <v>73.529411764705884</v>
      </c>
      <c r="Q3289" t="s">
        <v>8314</v>
      </c>
      <c r="R3289" t="s">
        <v>8315</v>
      </c>
      <c r="S3289" s="10">
        <f t="shared" si="486"/>
        <v>42311.750324074077</v>
      </c>
      <c r="T3289" s="10">
        <f t="shared" si="48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484"/>
        <v>1.0026489999999999</v>
      </c>
      <c r="P3290" s="8">
        <f t="shared" si="485"/>
        <v>48.437149758454105</v>
      </c>
      <c r="Q3290" t="s">
        <v>8314</v>
      </c>
      <c r="R3290" t="s">
        <v>8315</v>
      </c>
      <c r="S3290" s="10">
        <f t="shared" si="486"/>
        <v>42505.774479166663</v>
      </c>
      <c r="T3290" s="10">
        <f t="shared" si="48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484"/>
        <v>1.3304200000000002</v>
      </c>
      <c r="P3291" s="8">
        <f t="shared" si="485"/>
        <v>26.608400000000003</v>
      </c>
      <c r="Q3291" t="s">
        <v>8314</v>
      </c>
      <c r="R3291" t="s">
        <v>8315</v>
      </c>
      <c r="S3291" s="10">
        <f t="shared" si="486"/>
        <v>42758.368078703701</v>
      </c>
      <c r="T3291" s="10">
        <f t="shared" si="48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484"/>
        <v>1.212</v>
      </c>
      <c r="P3292" s="8">
        <f t="shared" si="485"/>
        <v>33.666666666666664</v>
      </c>
      <c r="Q3292" t="s">
        <v>8314</v>
      </c>
      <c r="R3292" t="s">
        <v>8315</v>
      </c>
      <c r="S3292" s="10">
        <f t="shared" si="486"/>
        <v>42775.51494212963</v>
      </c>
      <c r="T3292" s="10">
        <f t="shared" si="48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484"/>
        <v>1.1399999999999999</v>
      </c>
      <c r="P3293" s="8">
        <f t="shared" si="485"/>
        <v>40.714285714285715</v>
      </c>
      <c r="Q3293" t="s">
        <v>8314</v>
      </c>
      <c r="R3293" t="s">
        <v>8315</v>
      </c>
      <c r="S3293" s="10">
        <f t="shared" si="486"/>
        <v>42232.702546296292</v>
      </c>
      <c r="T3293" s="10">
        <f t="shared" si="48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484"/>
        <v>2.8613861386138613</v>
      </c>
      <c r="P3294" s="8">
        <f t="shared" si="485"/>
        <v>19.266666666666666</v>
      </c>
      <c r="Q3294" t="s">
        <v>8314</v>
      </c>
      <c r="R3294" t="s">
        <v>8315</v>
      </c>
      <c r="S3294" s="10">
        <f t="shared" si="486"/>
        <v>42282.770231481481</v>
      </c>
      <c r="T3294" s="10">
        <f t="shared" si="48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484"/>
        <v>1.7044444444444444</v>
      </c>
      <c r="P3295" s="8">
        <f t="shared" si="485"/>
        <v>84.285714285714292</v>
      </c>
      <c r="Q3295" t="s">
        <v>8314</v>
      </c>
      <c r="R3295" t="s">
        <v>8315</v>
      </c>
      <c r="S3295" s="10">
        <f t="shared" si="486"/>
        <v>42768.425370370373</v>
      </c>
      <c r="T3295" s="10">
        <f t="shared" si="48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484"/>
        <v>1.1833333333333333</v>
      </c>
      <c r="P3296" s="8">
        <f t="shared" si="485"/>
        <v>29.583333333333332</v>
      </c>
      <c r="Q3296" t="s">
        <v>8314</v>
      </c>
      <c r="R3296" t="s">
        <v>8315</v>
      </c>
      <c r="S3296" s="10">
        <f t="shared" si="486"/>
        <v>42141.541134259256</v>
      </c>
      <c r="T3296" s="10">
        <f t="shared" si="48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484"/>
        <v>1.0285857142857142</v>
      </c>
      <c r="P3297" s="8">
        <f t="shared" si="485"/>
        <v>26.667037037037037</v>
      </c>
      <c r="Q3297" t="s">
        <v>8314</v>
      </c>
      <c r="R3297" t="s">
        <v>8315</v>
      </c>
      <c r="S3297" s="10">
        <f t="shared" si="486"/>
        <v>42609.442465277782</v>
      </c>
      <c r="T3297" s="10">
        <f t="shared" si="48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484"/>
        <v>1.4406666666666668</v>
      </c>
      <c r="P3298" s="8">
        <f t="shared" si="485"/>
        <v>45.978723404255319</v>
      </c>
      <c r="Q3298" t="s">
        <v>8314</v>
      </c>
      <c r="R3298" t="s">
        <v>8315</v>
      </c>
      <c r="S3298" s="10">
        <f t="shared" si="486"/>
        <v>42309.756620370375</v>
      </c>
      <c r="T3298" s="10">
        <f t="shared" si="48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484"/>
        <v>1.0007272727272727</v>
      </c>
      <c r="P3299" s="8">
        <f t="shared" si="485"/>
        <v>125.09090909090909</v>
      </c>
      <c r="Q3299" t="s">
        <v>8314</v>
      </c>
      <c r="R3299" t="s">
        <v>8315</v>
      </c>
      <c r="S3299" s="10">
        <f t="shared" si="486"/>
        <v>42193.771481481483</v>
      </c>
      <c r="T3299" s="10">
        <f t="shared" si="48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484"/>
        <v>1.0173000000000001</v>
      </c>
      <c r="P3300" s="8">
        <f t="shared" si="485"/>
        <v>141.29166666666666</v>
      </c>
      <c r="Q3300" t="s">
        <v>8314</v>
      </c>
      <c r="R3300" t="s">
        <v>8315</v>
      </c>
      <c r="S3300" s="10">
        <f t="shared" si="486"/>
        <v>42239.957962962959</v>
      </c>
      <c r="T3300" s="10">
        <f t="shared" si="48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484"/>
        <v>1.1619999999999999</v>
      </c>
      <c r="P3301" s="8">
        <f t="shared" si="485"/>
        <v>55.333333333333336</v>
      </c>
      <c r="Q3301" t="s">
        <v>8314</v>
      </c>
      <c r="R3301" t="s">
        <v>8315</v>
      </c>
      <c r="S3301" s="10">
        <f t="shared" si="486"/>
        <v>42261.917395833334</v>
      </c>
      <c r="T3301" s="10">
        <f t="shared" si="48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484"/>
        <v>1.3616666666666666</v>
      </c>
      <c r="P3302" s="8">
        <f t="shared" si="485"/>
        <v>46.420454545454547</v>
      </c>
      <c r="Q3302" t="s">
        <v>8314</v>
      </c>
      <c r="R3302" t="s">
        <v>8315</v>
      </c>
      <c r="S3302" s="10">
        <f t="shared" si="486"/>
        <v>42102.743773148148</v>
      </c>
      <c r="T3302" s="10">
        <f t="shared" si="48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484"/>
        <v>1.3346666666666667</v>
      </c>
      <c r="P3303" s="8">
        <f t="shared" si="485"/>
        <v>57.2</v>
      </c>
      <c r="Q3303" t="s">
        <v>8314</v>
      </c>
      <c r="R3303" t="s">
        <v>8315</v>
      </c>
      <c r="S3303" s="10">
        <f t="shared" si="486"/>
        <v>42538.73583333334</v>
      </c>
      <c r="T3303" s="10">
        <f t="shared" si="48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484"/>
        <v>1.0339285714285715</v>
      </c>
      <c r="P3304" s="8">
        <f t="shared" si="485"/>
        <v>173.7</v>
      </c>
      <c r="Q3304" t="s">
        <v>8314</v>
      </c>
      <c r="R3304" t="s">
        <v>8315</v>
      </c>
      <c r="S3304" s="10">
        <f t="shared" si="486"/>
        <v>42681.35157407407</v>
      </c>
      <c r="T3304" s="10">
        <f t="shared" si="48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484"/>
        <v>1.1588888888888889</v>
      </c>
      <c r="P3305" s="8">
        <f t="shared" si="485"/>
        <v>59.6</v>
      </c>
      <c r="Q3305" t="s">
        <v>8314</v>
      </c>
      <c r="R3305" t="s">
        <v>8315</v>
      </c>
      <c r="S3305" s="10">
        <f t="shared" si="486"/>
        <v>42056.65143518518</v>
      </c>
      <c r="T3305" s="10">
        <f t="shared" si="48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484"/>
        <v>1.0451666666666666</v>
      </c>
      <c r="P3306" s="8">
        <f t="shared" si="485"/>
        <v>89.585714285714289</v>
      </c>
      <c r="Q3306" t="s">
        <v>8314</v>
      </c>
      <c r="R3306" t="s">
        <v>8315</v>
      </c>
      <c r="S3306" s="10">
        <f t="shared" si="486"/>
        <v>42696.624444444446</v>
      </c>
      <c r="T3306" s="10">
        <f t="shared" si="48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484"/>
        <v>1.0202500000000001</v>
      </c>
      <c r="P3307" s="8">
        <f t="shared" si="485"/>
        <v>204.05</v>
      </c>
      <c r="Q3307" t="s">
        <v>8314</v>
      </c>
      <c r="R3307" t="s">
        <v>8315</v>
      </c>
      <c r="S3307" s="10">
        <f t="shared" si="486"/>
        <v>42186.855879629627</v>
      </c>
      <c r="T3307" s="10">
        <f t="shared" si="48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484"/>
        <v>1.7533333333333334</v>
      </c>
      <c r="P3308" s="8">
        <f t="shared" si="485"/>
        <v>48.703703703703702</v>
      </c>
      <c r="Q3308" t="s">
        <v>8314</v>
      </c>
      <c r="R3308" t="s">
        <v>8315</v>
      </c>
      <c r="S3308" s="10">
        <f t="shared" si="486"/>
        <v>42493.219236111108</v>
      </c>
      <c r="T3308" s="10">
        <f t="shared" si="48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484"/>
        <v>1.0668</v>
      </c>
      <c r="P3309" s="8">
        <f t="shared" si="485"/>
        <v>53.339999999999996</v>
      </c>
      <c r="Q3309" t="s">
        <v>8314</v>
      </c>
      <c r="R3309" t="s">
        <v>8315</v>
      </c>
      <c r="S3309" s="10">
        <f t="shared" si="486"/>
        <v>42475.057164351849</v>
      </c>
      <c r="T3309" s="10">
        <f t="shared" si="48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484"/>
        <v>1.2228571428571429</v>
      </c>
      <c r="P3310" s="8">
        <f t="shared" si="485"/>
        <v>75.087719298245617</v>
      </c>
      <c r="Q3310" t="s">
        <v>8314</v>
      </c>
      <c r="R3310" t="s">
        <v>8315</v>
      </c>
      <c r="S3310" s="10">
        <f t="shared" si="486"/>
        <v>42452.876909722225</v>
      </c>
      <c r="T3310" s="10">
        <f t="shared" si="48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484"/>
        <v>1.5942857142857143</v>
      </c>
      <c r="P3311" s="8">
        <f t="shared" si="485"/>
        <v>18</v>
      </c>
      <c r="Q3311" t="s">
        <v>8314</v>
      </c>
      <c r="R3311" t="s">
        <v>8315</v>
      </c>
      <c r="S3311" s="10">
        <f t="shared" si="486"/>
        <v>42628.650208333333</v>
      </c>
      <c r="T3311" s="10">
        <f t="shared" si="48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484"/>
        <v>1.0007692307692309</v>
      </c>
      <c r="P3312" s="8">
        <f t="shared" si="485"/>
        <v>209.83870967741936</v>
      </c>
      <c r="Q3312" t="s">
        <v>8314</v>
      </c>
      <c r="R3312" t="s">
        <v>8315</v>
      </c>
      <c r="S3312" s="10">
        <f t="shared" si="486"/>
        <v>42253.928530092591</v>
      </c>
      <c r="T3312" s="10">
        <f t="shared" si="48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484"/>
        <v>1.0984</v>
      </c>
      <c r="P3313" s="8">
        <f t="shared" si="485"/>
        <v>61.022222222222226</v>
      </c>
      <c r="Q3313" t="s">
        <v>8314</v>
      </c>
      <c r="R3313" t="s">
        <v>8315</v>
      </c>
      <c r="S3313" s="10">
        <f t="shared" si="486"/>
        <v>42264.29178240741</v>
      </c>
      <c r="T3313" s="10">
        <f t="shared" si="48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484"/>
        <v>1.0004</v>
      </c>
      <c r="P3314" s="8">
        <f t="shared" si="485"/>
        <v>61</v>
      </c>
      <c r="Q3314" t="s">
        <v>8314</v>
      </c>
      <c r="R3314" t="s">
        <v>8315</v>
      </c>
      <c r="S3314" s="10">
        <f t="shared" si="486"/>
        <v>42664.809560185182</v>
      </c>
      <c r="T3314" s="10">
        <f t="shared" si="48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484"/>
        <v>1.1605000000000001</v>
      </c>
      <c r="P3315" s="8">
        <f t="shared" si="485"/>
        <v>80.034482758620683</v>
      </c>
      <c r="Q3315" t="s">
        <v>8314</v>
      </c>
      <c r="R3315" t="s">
        <v>8315</v>
      </c>
      <c r="S3315" s="10">
        <f t="shared" si="486"/>
        <v>42382.244409722218</v>
      </c>
      <c r="T3315" s="10">
        <f t="shared" si="48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484"/>
        <v>2.1074999999999999</v>
      </c>
      <c r="P3316" s="8">
        <f t="shared" si="485"/>
        <v>29.068965517241381</v>
      </c>
      <c r="Q3316" t="s">
        <v>8314</v>
      </c>
      <c r="R3316" t="s">
        <v>8315</v>
      </c>
      <c r="S3316" s="10">
        <f t="shared" si="486"/>
        <v>42105.267488425925</v>
      </c>
      <c r="T3316" s="10">
        <f t="shared" si="48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484"/>
        <v>1.1000000000000001</v>
      </c>
      <c r="P3317" s="8">
        <f t="shared" si="485"/>
        <v>49.438202247191015</v>
      </c>
      <c r="Q3317" t="s">
        <v>8314</v>
      </c>
      <c r="R3317" t="s">
        <v>8315</v>
      </c>
      <c r="S3317" s="10">
        <f t="shared" si="486"/>
        <v>42466.303715277783</v>
      </c>
      <c r="T3317" s="10">
        <f t="shared" si="48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484"/>
        <v>1.0008673425918038</v>
      </c>
      <c r="P3318" s="8">
        <f t="shared" si="485"/>
        <v>93.977440000000001</v>
      </c>
      <c r="Q3318" t="s">
        <v>8314</v>
      </c>
      <c r="R3318" t="s">
        <v>8315</v>
      </c>
      <c r="S3318" s="10">
        <f t="shared" si="486"/>
        <v>41826.871238425927</v>
      </c>
      <c r="T3318" s="10">
        <f t="shared" si="48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484"/>
        <v>1.0619047619047619</v>
      </c>
      <c r="P3319" s="8">
        <f t="shared" si="485"/>
        <v>61.944444444444443</v>
      </c>
      <c r="Q3319" t="s">
        <v>8314</v>
      </c>
      <c r="R3319" t="s">
        <v>8315</v>
      </c>
      <c r="S3319" s="10">
        <f t="shared" si="486"/>
        <v>42499.039629629624</v>
      </c>
      <c r="T3319" s="10">
        <f t="shared" si="48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484"/>
        <v>1.256</v>
      </c>
      <c r="P3320" s="8">
        <f t="shared" si="485"/>
        <v>78.5</v>
      </c>
      <c r="Q3320" t="s">
        <v>8314</v>
      </c>
      <c r="R3320" t="s">
        <v>8315</v>
      </c>
      <c r="S3320" s="10">
        <f t="shared" si="486"/>
        <v>42431.302002314813</v>
      </c>
      <c r="T3320" s="10">
        <f t="shared" si="48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484"/>
        <v>1.08</v>
      </c>
      <c r="P3321" s="8">
        <f t="shared" si="485"/>
        <v>33.75</v>
      </c>
      <c r="Q3321" t="s">
        <v>8314</v>
      </c>
      <c r="R3321" t="s">
        <v>8315</v>
      </c>
      <c r="S3321" s="10">
        <f t="shared" si="486"/>
        <v>41990.585486111115</v>
      </c>
      <c r="T3321" s="10">
        <f t="shared" si="48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484"/>
        <v>1.01</v>
      </c>
      <c r="P3322" s="8">
        <f t="shared" si="485"/>
        <v>66.44736842105263</v>
      </c>
      <c r="Q3322" t="s">
        <v>8314</v>
      </c>
      <c r="R3322" t="s">
        <v>8315</v>
      </c>
      <c r="S3322" s="10">
        <f t="shared" si="486"/>
        <v>42513.045798611114</v>
      </c>
      <c r="T3322" s="10">
        <f t="shared" si="48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484"/>
        <v>1.0740000000000001</v>
      </c>
      <c r="P3323" s="8">
        <f t="shared" si="485"/>
        <v>35.799999999999997</v>
      </c>
      <c r="Q3323" t="s">
        <v>8314</v>
      </c>
      <c r="R3323" t="s">
        <v>8315</v>
      </c>
      <c r="S3323" s="10">
        <f t="shared" si="486"/>
        <v>41914.100289351853</v>
      </c>
      <c r="T3323" s="10">
        <f t="shared" si="48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484"/>
        <v>1.0151515151515151</v>
      </c>
      <c r="P3324" s="8">
        <f t="shared" si="485"/>
        <v>145.65217391304347</v>
      </c>
      <c r="Q3324" t="s">
        <v>8314</v>
      </c>
      <c r="R3324" t="s">
        <v>8315</v>
      </c>
      <c r="S3324" s="10">
        <f t="shared" si="486"/>
        <v>42521.010370370372</v>
      </c>
      <c r="T3324" s="10">
        <f t="shared" si="48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484"/>
        <v>1.2589999999999999</v>
      </c>
      <c r="P3325" s="8">
        <f t="shared" si="485"/>
        <v>25.693877551020407</v>
      </c>
      <c r="Q3325" t="s">
        <v>8314</v>
      </c>
      <c r="R3325" t="s">
        <v>8315</v>
      </c>
      <c r="S3325" s="10">
        <f t="shared" si="486"/>
        <v>42608.36583333333</v>
      </c>
      <c r="T3325" s="10">
        <f t="shared" si="48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484"/>
        <v>1.0166666666666666</v>
      </c>
      <c r="P3326" s="8">
        <f t="shared" si="485"/>
        <v>152.5</v>
      </c>
      <c r="Q3326" t="s">
        <v>8314</v>
      </c>
      <c r="R3326" t="s">
        <v>8315</v>
      </c>
      <c r="S3326" s="10">
        <f t="shared" si="486"/>
        <v>42512.58321759259</v>
      </c>
      <c r="T3326" s="10">
        <f t="shared" si="48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484"/>
        <v>1.125</v>
      </c>
      <c r="P3327" s="8">
        <f t="shared" si="485"/>
        <v>30</v>
      </c>
      <c r="Q3327" t="s">
        <v>8314</v>
      </c>
      <c r="R3327" t="s">
        <v>8315</v>
      </c>
      <c r="S3327" s="10">
        <f t="shared" si="486"/>
        <v>42064.785613425927</v>
      </c>
      <c r="T3327" s="10">
        <f t="shared" si="48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484"/>
        <v>1.0137499999999999</v>
      </c>
      <c r="P3328" s="8">
        <f t="shared" si="485"/>
        <v>142.28070175438597</v>
      </c>
      <c r="Q3328" t="s">
        <v>8314</v>
      </c>
      <c r="R3328" t="s">
        <v>8315</v>
      </c>
      <c r="S3328" s="10">
        <f t="shared" si="486"/>
        <v>42041.714178240742</v>
      </c>
      <c r="T3328" s="10">
        <f t="shared" si="48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484"/>
        <v>1.0125</v>
      </c>
      <c r="P3329" s="8">
        <f t="shared" si="485"/>
        <v>24.545454545454547</v>
      </c>
      <c r="Q3329" t="s">
        <v>8314</v>
      </c>
      <c r="R3329" t="s">
        <v>8315</v>
      </c>
      <c r="S3329" s="10">
        <f t="shared" si="486"/>
        <v>42468.374606481477</v>
      </c>
      <c r="T3329" s="10">
        <f t="shared" si="48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484"/>
        <v>1.4638888888888888</v>
      </c>
      <c r="P3330" s="8">
        <f t="shared" si="485"/>
        <v>292.77777777777777</v>
      </c>
      <c r="Q3330" t="s">
        <v>8314</v>
      </c>
      <c r="R3330" t="s">
        <v>8315</v>
      </c>
      <c r="S3330" s="10">
        <f t="shared" si="486"/>
        <v>41822.57503472222</v>
      </c>
      <c r="T3330" s="10">
        <f t="shared" si="48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484"/>
        <v>1.1679999999999999</v>
      </c>
      <c r="P3331" s="8">
        <f t="shared" si="485"/>
        <v>44.92307692307692</v>
      </c>
      <c r="Q3331" t="s">
        <v>8314</v>
      </c>
      <c r="R3331" t="s">
        <v>8315</v>
      </c>
      <c r="S3331" s="10">
        <f t="shared" si="486"/>
        <v>41837.323009259257</v>
      </c>
      <c r="T3331" s="10">
        <f t="shared" si="487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ref="O3332:O3395" si="488">E3332/D3332</f>
        <v>1.0626666666666666</v>
      </c>
      <c r="P3332" s="8">
        <f t="shared" ref="P3332:P3395" si="489">E3332/L3332</f>
        <v>23.10144927536232</v>
      </c>
      <c r="Q3332" t="s">
        <v>8314</v>
      </c>
      <c r="R3332" t="s">
        <v>8315</v>
      </c>
      <c r="S3332" s="10">
        <f t="shared" si="486"/>
        <v>42065.887361111112</v>
      </c>
      <c r="T3332" s="10">
        <f t="shared" si="48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488"/>
        <v>1.0451999999999999</v>
      </c>
      <c r="P3333" s="8">
        <f t="shared" si="489"/>
        <v>80.400000000000006</v>
      </c>
      <c r="Q3333" t="s">
        <v>8314</v>
      </c>
      <c r="R3333" t="s">
        <v>8315</v>
      </c>
      <c r="S3333" s="10">
        <f t="shared" si="486"/>
        <v>42248.697754629626</v>
      </c>
      <c r="T3333" s="10">
        <f t="shared" si="48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488"/>
        <v>1</v>
      </c>
      <c r="P3334" s="8">
        <f t="shared" si="489"/>
        <v>72.289156626506028</v>
      </c>
      <c r="Q3334" t="s">
        <v>8314</v>
      </c>
      <c r="R3334" t="s">
        <v>8315</v>
      </c>
      <c r="S3334" s="10">
        <f t="shared" si="486"/>
        <v>41809.860300925924</v>
      </c>
      <c r="T3334" s="10">
        <f t="shared" si="48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488"/>
        <v>1.0457142857142858</v>
      </c>
      <c r="P3335" s="8">
        <f t="shared" si="489"/>
        <v>32.972972972972975</v>
      </c>
      <c r="Q3335" t="s">
        <v>8314</v>
      </c>
      <c r="R3335" t="s">
        <v>8315</v>
      </c>
      <c r="S3335" s="10">
        <f t="shared" si="486"/>
        <v>42148.676851851851</v>
      </c>
      <c r="T3335" s="10">
        <f t="shared" si="48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488"/>
        <v>1.3862051149573753</v>
      </c>
      <c r="P3336" s="8">
        <f t="shared" si="489"/>
        <v>116.65217391304348</v>
      </c>
      <c r="Q3336" t="s">
        <v>8314</v>
      </c>
      <c r="R3336" t="s">
        <v>8315</v>
      </c>
      <c r="S3336" s="10">
        <f t="shared" si="486"/>
        <v>42185.521087962959</v>
      </c>
      <c r="T3336" s="10">
        <f t="shared" si="48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488"/>
        <v>1.0032000000000001</v>
      </c>
      <c r="P3337" s="8">
        <f t="shared" si="489"/>
        <v>79.61904761904762</v>
      </c>
      <c r="Q3337" t="s">
        <v>8314</v>
      </c>
      <c r="R3337" t="s">
        <v>8315</v>
      </c>
      <c r="S3337" s="10">
        <f t="shared" ref="S3337:S3400" si="490">(((J3337/60)/60)/24)+DATE(1970,1,1)</f>
        <v>41827.674143518518</v>
      </c>
      <c r="T3337" s="10">
        <f t="shared" ref="T3337:T3400" si="491">(((I3337/60)/60)/24)+DATE(1970,1,1)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488"/>
        <v>1</v>
      </c>
      <c r="P3338" s="8">
        <f t="shared" si="489"/>
        <v>27.777777777777779</v>
      </c>
      <c r="Q3338" t="s">
        <v>8314</v>
      </c>
      <c r="R3338" t="s">
        <v>8315</v>
      </c>
      <c r="S3338" s="10">
        <f t="shared" si="490"/>
        <v>42437.398680555561</v>
      </c>
      <c r="T3338" s="10">
        <f t="shared" si="49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488"/>
        <v>1.1020000000000001</v>
      </c>
      <c r="P3339" s="8">
        <f t="shared" si="489"/>
        <v>81.029411764705884</v>
      </c>
      <c r="Q3339" t="s">
        <v>8314</v>
      </c>
      <c r="R3339" t="s">
        <v>8315</v>
      </c>
      <c r="S3339" s="10">
        <f t="shared" si="490"/>
        <v>41901.282025462962</v>
      </c>
      <c r="T3339" s="10">
        <f t="shared" si="49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488"/>
        <v>1.0218</v>
      </c>
      <c r="P3340" s="8">
        <f t="shared" si="489"/>
        <v>136.84821428571428</v>
      </c>
      <c r="Q3340" t="s">
        <v>8314</v>
      </c>
      <c r="R3340" t="s">
        <v>8315</v>
      </c>
      <c r="S3340" s="10">
        <f t="shared" si="490"/>
        <v>42769.574999999997</v>
      </c>
      <c r="T3340" s="10">
        <f t="shared" si="49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488"/>
        <v>1.0435000000000001</v>
      </c>
      <c r="P3341" s="8">
        <f t="shared" si="489"/>
        <v>177.61702127659575</v>
      </c>
      <c r="Q3341" t="s">
        <v>8314</v>
      </c>
      <c r="R3341" t="s">
        <v>8315</v>
      </c>
      <c r="S3341" s="10">
        <f t="shared" si="490"/>
        <v>42549.665717592594</v>
      </c>
      <c r="T3341" s="10">
        <f t="shared" si="49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488"/>
        <v>1.3816666666666666</v>
      </c>
      <c r="P3342" s="8">
        <f t="shared" si="489"/>
        <v>109.07894736842105</v>
      </c>
      <c r="Q3342" t="s">
        <v>8314</v>
      </c>
      <c r="R3342" t="s">
        <v>8315</v>
      </c>
      <c r="S3342" s="10">
        <f t="shared" si="490"/>
        <v>42685.974004629628</v>
      </c>
      <c r="T3342" s="10">
        <f t="shared" si="49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488"/>
        <v>1</v>
      </c>
      <c r="P3343" s="8">
        <f t="shared" si="489"/>
        <v>119.64285714285714</v>
      </c>
      <c r="Q3343" t="s">
        <v>8314</v>
      </c>
      <c r="R3343" t="s">
        <v>8315</v>
      </c>
      <c r="S3343" s="10">
        <f t="shared" si="490"/>
        <v>42510.798854166671</v>
      </c>
      <c r="T3343" s="10">
        <f t="shared" si="49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488"/>
        <v>1.0166666666666666</v>
      </c>
      <c r="P3344" s="8">
        <f t="shared" si="489"/>
        <v>78.205128205128204</v>
      </c>
      <c r="Q3344" t="s">
        <v>8314</v>
      </c>
      <c r="R3344" t="s">
        <v>8315</v>
      </c>
      <c r="S3344" s="10">
        <f t="shared" si="490"/>
        <v>42062.296412037031</v>
      </c>
      <c r="T3344" s="10">
        <f t="shared" si="49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488"/>
        <v>1.7142857142857142</v>
      </c>
      <c r="P3345" s="8">
        <f t="shared" si="489"/>
        <v>52.173913043478258</v>
      </c>
      <c r="Q3345" t="s">
        <v>8314</v>
      </c>
      <c r="R3345" t="s">
        <v>8315</v>
      </c>
      <c r="S3345" s="10">
        <f t="shared" si="490"/>
        <v>42452.916481481487</v>
      </c>
      <c r="T3345" s="10">
        <f t="shared" si="49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488"/>
        <v>1.0144444444444445</v>
      </c>
      <c r="P3346" s="8">
        <f t="shared" si="489"/>
        <v>114.125</v>
      </c>
      <c r="Q3346" t="s">
        <v>8314</v>
      </c>
      <c r="R3346" t="s">
        <v>8315</v>
      </c>
      <c r="S3346" s="10">
        <f t="shared" si="490"/>
        <v>41851.200150462959</v>
      </c>
      <c r="T3346" s="10">
        <f t="shared" si="49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488"/>
        <v>1.3</v>
      </c>
      <c r="P3347" s="8">
        <f t="shared" si="489"/>
        <v>50</v>
      </c>
      <c r="Q3347" t="s">
        <v>8314</v>
      </c>
      <c r="R3347" t="s">
        <v>8315</v>
      </c>
      <c r="S3347" s="10">
        <f t="shared" si="490"/>
        <v>42053.106111111112</v>
      </c>
      <c r="T3347" s="10">
        <f t="shared" si="49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488"/>
        <v>1.1000000000000001</v>
      </c>
      <c r="P3348" s="8">
        <f t="shared" si="489"/>
        <v>91.666666666666671</v>
      </c>
      <c r="Q3348" t="s">
        <v>8314</v>
      </c>
      <c r="R3348" t="s">
        <v>8315</v>
      </c>
      <c r="S3348" s="10">
        <f t="shared" si="490"/>
        <v>42054.024421296301</v>
      </c>
      <c r="T3348" s="10">
        <f t="shared" si="49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488"/>
        <v>1.1944999999999999</v>
      </c>
      <c r="P3349" s="8">
        <f t="shared" si="489"/>
        <v>108.59090909090909</v>
      </c>
      <c r="Q3349" t="s">
        <v>8314</v>
      </c>
      <c r="R3349" t="s">
        <v>8315</v>
      </c>
      <c r="S3349" s="10">
        <f t="shared" si="490"/>
        <v>42484.551550925928</v>
      </c>
      <c r="T3349" s="10">
        <f t="shared" si="49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488"/>
        <v>1.002909090909091</v>
      </c>
      <c r="P3350" s="8">
        <f t="shared" si="489"/>
        <v>69.822784810126578</v>
      </c>
      <c r="Q3350" t="s">
        <v>8314</v>
      </c>
      <c r="R3350" t="s">
        <v>8315</v>
      </c>
      <c r="S3350" s="10">
        <f t="shared" si="490"/>
        <v>42466.558796296296</v>
      </c>
      <c r="T3350" s="10">
        <f t="shared" si="49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488"/>
        <v>1.534</v>
      </c>
      <c r="P3351" s="8">
        <f t="shared" si="489"/>
        <v>109.57142857142857</v>
      </c>
      <c r="Q3351" t="s">
        <v>8314</v>
      </c>
      <c r="R3351" t="s">
        <v>8315</v>
      </c>
      <c r="S3351" s="10">
        <f t="shared" si="490"/>
        <v>42513.110787037032</v>
      </c>
      <c r="T3351" s="10">
        <f t="shared" si="49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488"/>
        <v>1.0442857142857143</v>
      </c>
      <c r="P3352" s="8">
        <f t="shared" si="489"/>
        <v>71.666666666666671</v>
      </c>
      <c r="Q3352" t="s">
        <v>8314</v>
      </c>
      <c r="R3352" t="s">
        <v>8315</v>
      </c>
      <c r="S3352" s="10">
        <f t="shared" si="490"/>
        <v>42302.701516203699</v>
      </c>
      <c r="T3352" s="10">
        <f t="shared" si="49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488"/>
        <v>1.0109999999999999</v>
      </c>
      <c r="P3353" s="8">
        <f t="shared" si="489"/>
        <v>93.611111111111114</v>
      </c>
      <c r="Q3353" t="s">
        <v>8314</v>
      </c>
      <c r="R3353" t="s">
        <v>8315</v>
      </c>
      <c r="S3353" s="10">
        <f t="shared" si="490"/>
        <v>41806.395428240743</v>
      </c>
      <c r="T3353" s="10">
        <f t="shared" si="49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488"/>
        <v>1.0751999999999999</v>
      </c>
      <c r="P3354" s="8">
        <f t="shared" si="489"/>
        <v>76.8</v>
      </c>
      <c r="Q3354" t="s">
        <v>8314</v>
      </c>
      <c r="R3354" t="s">
        <v>8315</v>
      </c>
      <c r="S3354" s="10">
        <f t="shared" si="490"/>
        <v>42495.992800925931</v>
      </c>
      <c r="T3354" s="10">
        <f t="shared" si="49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488"/>
        <v>3.15</v>
      </c>
      <c r="P3355" s="8">
        <f t="shared" si="489"/>
        <v>35.795454545454547</v>
      </c>
      <c r="Q3355" t="s">
        <v>8314</v>
      </c>
      <c r="R3355" t="s">
        <v>8315</v>
      </c>
      <c r="S3355" s="10">
        <f t="shared" si="490"/>
        <v>42479.432291666672</v>
      </c>
      <c r="T3355" s="10">
        <f t="shared" si="49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488"/>
        <v>1.0193333333333334</v>
      </c>
      <c r="P3356" s="8">
        <f t="shared" si="489"/>
        <v>55.6</v>
      </c>
      <c r="Q3356" t="s">
        <v>8314</v>
      </c>
      <c r="R3356" t="s">
        <v>8315</v>
      </c>
      <c r="S3356" s="10">
        <f t="shared" si="490"/>
        <v>42270.7269212963</v>
      </c>
      <c r="T3356" s="10">
        <f t="shared" si="49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488"/>
        <v>1.2628571428571429</v>
      </c>
      <c r="P3357" s="8">
        <f t="shared" si="489"/>
        <v>147.33333333333334</v>
      </c>
      <c r="Q3357" t="s">
        <v>8314</v>
      </c>
      <c r="R3357" t="s">
        <v>8315</v>
      </c>
      <c r="S3357" s="10">
        <f t="shared" si="490"/>
        <v>42489.619525462964</v>
      </c>
      <c r="T3357" s="10">
        <f t="shared" si="49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488"/>
        <v>1.014</v>
      </c>
      <c r="P3358" s="8">
        <f t="shared" si="489"/>
        <v>56.333333333333336</v>
      </c>
      <c r="Q3358" t="s">
        <v>8314</v>
      </c>
      <c r="R3358" t="s">
        <v>8315</v>
      </c>
      <c r="S3358" s="10">
        <f t="shared" si="490"/>
        <v>42536.815648148149</v>
      </c>
      <c r="T3358" s="10">
        <f t="shared" si="49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488"/>
        <v>1.01</v>
      </c>
      <c r="P3359" s="8">
        <f t="shared" si="489"/>
        <v>96.19047619047619</v>
      </c>
      <c r="Q3359" t="s">
        <v>8314</v>
      </c>
      <c r="R3359" t="s">
        <v>8315</v>
      </c>
      <c r="S3359" s="10">
        <f t="shared" si="490"/>
        <v>41822.417939814812</v>
      </c>
      <c r="T3359" s="10">
        <f t="shared" si="49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488"/>
        <v>1.0299</v>
      </c>
      <c r="P3360" s="8">
        <f t="shared" si="489"/>
        <v>63.574074074074076</v>
      </c>
      <c r="Q3360" t="s">
        <v>8314</v>
      </c>
      <c r="R3360" t="s">
        <v>8315</v>
      </c>
      <c r="S3360" s="10">
        <f t="shared" si="490"/>
        <v>41932.311099537037</v>
      </c>
      <c r="T3360" s="10">
        <f t="shared" si="49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488"/>
        <v>1.0625</v>
      </c>
      <c r="P3361" s="8">
        <f t="shared" si="489"/>
        <v>184.78260869565219</v>
      </c>
      <c r="Q3361" t="s">
        <v>8314</v>
      </c>
      <c r="R3361" t="s">
        <v>8315</v>
      </c>
      <c r="S3361" s="10">
        <f t="shared" si="490"/>
        <v>42746.057106481487</v>
      </c>
      <c r="T3361" s="10">
        <f t="shared" si="49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488"/>
        <v>1.0137777777777779</v>
      </c>
      <c r="P3362" s="8">
        <f t="shared" si="489"/>
        <v>126.72222222222223</v>
      </c>
      <c r="Q3362" t="s">
        <v>8314</v>
      </c>
      <c r="R3362" t="s">
        <v>8315</v>
      </c>
      <c r="S3362" s="10">
        <f t="shared" si="490"/>
        <v>42697.082673611112</v>
      </c>
      <c r="T3362" s="10">
        <f t="shared" si="49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488"/>
        <v>1.1346000000000001</v>
      </c>
      <c r="P3363" s="8">
        <f t="shared" si="489"/>
        <v>83.42647058823529</v>
      </c>
      <c r="Q3363" t="s">
        <v>8314</v>
      </c>
      <c r="R3363" t="s">
        <v>8315</v>
      </c>
      <c r="S3363" s="10">
        <f t="shared" si="490"/>
        <v>41866.025347222225</v>
      </c>
      <c r="T3363" s="10">
        <f t="shared" si="49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488"/>
        <v>2.1800000000000002</v>
      </c>
      <c r="P3364" s="8">
        <f t="shared" si="489"/>
        <v>54.5</v>
      </c>
      <c r="Q3364" t="s">
        <v>8314</v>
      </c>
      <c r="R3364" t="s">
        <v>8315</v>
      </c>
      <c r="S3364" s="10">
        <f t="shared" si="490"/>
        <v>42056.091631944444</v>
      </c>
      <c r="T3364" s="10">
        <f t="shared" si="49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488"/>
        <v>1.0141935483870967</v>
      </c>
      <c r="P3365" s="8">
        <f t="shared" si="489"/>
        <v>302.30769230769232</v>
      </c>
      <c r="Q3365" t="s">
        <v>8314</v>
      </c>
      <c r="R3365" t="s">
        <v>8315</v>
      </c>
      <c r="S3365" s="10">
        <f t="shared" si="490"/>
        <v>41851.771354166667</v>
      </c>
      <c r="T3365" s="10">
        <f t="shared" si="49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488"/>
        <v>1.0593333333333332</v>
      </c>
      <c r="P3366" s="8">
        <f t="shared" si="489"/>
        <v>44.138888888888886</v>
      </c>
      <c r="Q3366" t="s">
        <v>8314</v>
      </c>
      <c r="R3366" t="s">
        <v>8315</v>
      </c>
      <c r="S3366" s="10">
        <f t="shared" si="490"/>
        <v>42422.977418981478</v>
      </c>
      <c r="T3366" s="10">
        <f t="shared" si="49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488"/>
        <v>1.04</v>
      </c>
      <c r="P3367" s="8">
        <f t="shared" si="489"/>
        <v>866.66666666666663</v>
      </c>
      <c r="Q3367" t="s">
        <v>8314</v>
      </c>
      <c r="R3367" t="s">
        <v>8315</v>
      </c>
      <c r="S3367" s="10">
        <f t="shared" si="490"/>
        <v>42321.101759259262</v>
      </c>
      <c r="T3367" s="10">
        <f t="shared" si="49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488"/>
        <v>2.21</v>
      </c>
      <c r="P3368" s="8">
        <f t="shared" si="489"/>
        <v>61.388888888888886</v>
      </c>
      <c r="Q3368" t="s">
        <v>8314</v>
      </c>
      <c r="R3368" t="s">
        <v>8315</v>
      </c>
      <c r="S3368" s="10">
        <f t="shared" si="490"/>
        <v>42107.067557870367</v>
      </c>
      <c r="T3368" s="10">
        <f t="shared" si="49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488"/>
        <v>1.1866666666666668</v>
      </c>
      <c r="P3369" s="8">
        <f t="shared" si="489"/>
        <v>29.666666666666668</v>
      </c>
      <c r="Q3369" t="s">
        <v>8314</v>
      </c>
      <c r="R3369" t="s">
        <v>8315</v>
      </c>
      <c r="S3369" s="10">
        <f t="shared" si="490"/>
        <v>42192.933958333335</v>
      </c>
      <c r="T3369" s="10">
        <f t="shared" si="49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488"/>
        <v>1.046</v>
      </c>
      <c r="P3370" s="8">
        <f t="shared" si="489"/>
        <v>45.478260869565219</v>
      </c>
      <c r="Q3370" t="s">
        <v>8314</v>
      </c>
      <c r="R3370" t="s">
        <v>8315</v>
      </c>
      <c r="S3370" s="10">
        <f t="shared" si="490"/>
        <v>41969.199756944443</v>
      </c>
      <c r="T3370" s="10">
        <f t="shared" si="49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488"/>
        <v>1.0389999999999999</v>
      </c>
      <c r="P3371" s="8">
        <f t="shared" si="489"/>
        <v>96.203703703703709</v>
      </c>
      <c r="Q3371" t="s">
        <v>8314</v>
      </c>
      <c r="R3371" t="s">
        <v>8315</v>
      </c>
      <c r="S3371" s="10">
        <f t="shared" si="490"/>
        <v>42690.041435185187</v>
      </c>
      <c r="T3371" s="10">
        <f t="shared" si="49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488"/>
        <v>1.1773333333333333</v>
      </c>
      <c r="P3372" s="8">
        <f t="shared" si="489"/>
        <v>67.92307692307692</v>
      </c>
      <c r="Q3372" t="s">
        <v>8314</v>
      </c>
      <c r="R3372" t="s">
        <v>8315</v>
      </c>
      <c r="S3372" s="10">
        <f t="shared" si="490"/>
        <v>42690.334317129629</v>
      </c>
      <c r="T3372" s="10">
        <f t="shared" si="49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488"/>
        <v>1.385</v>
      </c>
      <c r="P3373" s="8">
        <f t="shared" si="489"/>
        <v>30.777777777777779</v>
      </c>
      <c r="Q3373" t="s">
        <v>8314</v>
      </c>
      <c r="R3373" t="s">
        <v>8315</v>
      </c>
      <c r="S3373" s="10">
        <f t="shared" si="490"/>
        <v>42312.874594907407</v>
      </c>
      <c r="T3373" s="10">
        <f t="shared" si="49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488"/>
        <v>1.0349999999999999</v>
      </c>
      <c r="P3374" s="8">
        <f t="shared" si="489"/>
        <v>38.333333333333336</v>
      </c>
      <c r="Q3374" t="s">
        <v>8314</v>
      </c>
      <c r="R3374" t="s">
        <v>8315</v>
      </c>
      <c r="S3374" s="10">
        <f t="shared" si="490"/>
        <v>41855.548101851848</v>
      </c>
      <c r="T3374" s="10">
        <f t="shared" si="49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488"/>
        <v>1.0024999999999999</v>
      </c>
      <c r="P3375" s="8">
        <f t="shared" si="489"/>
        <v>66.833333333333329</v>
      </c>
      <c r="Q3375" t="s">
        <v>8314</v>
      </c>
      <c r="R3375" t="s">
        <v>8315</v>
      </c>
      <c r="S3375" s="10">
        <f t="shared" si="490"/>
        <v>42179.854629629626</v>
      </c>
      <c r="T3375" s="10">
        <f t="shared" si="49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488"/>
        <v>1.0657142857142856</v>
      </c>
      <c r="P3376" s="8">
        <f t="shared" si="489"/>
        <v>71.730769230769226</v>
      </c>
      <c r="Q3376" t="s">
        <v>8314</v>
      </c>
      <c r="R3376" t="s">
        <v>8315</v>
      </c>
      <c r="S3376" s="10">
        <f t="shared" si="490"/>
        <v>42275.731666666667</v>
      </c>
      <c r="T3376" s="10">
        <f t="shared" si="49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488"/>
        <v>1</v>
      </c>
      <c r="P3377" s="8">
        <f t="shared" si="489"/>
        <v>176.47058823529412</v>
      </c>
      <c r="Q3377" t="s">
        <v>8314</v>
      </c>
      <c r="R3377" t="s">
        <v>8315</v>
      </c>
      <c r="S3377" s="10">
        <f t="shared" si="490"/>
        <v>41765.610798611109</v>
      </c>
      <c r="T3377" s="10">
        <f t="shared" si="49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488"/>
        <v>1.0001249999999999</v>
      </c>
      <c r="P3378" s="8">
        <f t="shared" si="489"/>
        <v>421.10526315789474</v>
      </c>
      <c r="Q3378" t="s">
        <v>8314</v>
      </c>
      <c r="R3378" t="s">
        <v>8315</v>
      </c>
      <c r="S3378" s="10">
        <f t="shared" si="490"/>
        <v>42059.701319444444</v>
      </c>
      <c r="T3378" s="10">
        <f t="shared" si="49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488"/>
        <v>1.0105</v>
      </c>
      <c r="P3379" s="8">
        <f t="shared" si="489"/>
        <v>104.98701298701299</v>
      </c>
      <c r="Q3379" t="s">
        <v>8314</v>
      </c>
      <c r="R3379" t="s">
        <v>8315</v>
      </c>
      <c r="S3379" s="10">
        <f t="shared" si="490"/>
        <v>42053.732627314821</v>
      </c>
      <c r="T3379" s="10">
        <f t="shared" si="49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488"/>
        <v>1.0763636363636364</v>
      </c>
      <c r="P3380" s="8">
        <f t="shared" si="489"/>
        <v>28.19047619047619</v>
      </c>
      <c r="Q3380" t="s">
        <v>8314</v>
      </c>
      <c r="R3380" t="s">
        <v>8315</v>
      </c>
      <c r="S3380" s="10">
        <f t="shared" si="490"/>
        <v>41858.355393518519</v>
      </c>
      <c r="T3380" s="10">
        <f t="shared" si="49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488"/>
        <v>1.0365</v>
      </c>
      <c r="P3381" s="8">
        <f t="shared" si="489"/>
        <v>54.55263157894737</v>
      </c>
      <c r="Q3381" t="s">
        <v>8314</v>
      </c>
      <c r="R3381" t="s">
        <v>8315</v>
      </c>
      <c r="S3381" s="10">
        <f t="shared" si="490"/>
        <v>42225.513888888891</v>
      </c>
      <c r="T3381" s="10">
        <f t="shared" si="49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488"/>
        <v>1.0443333333333333</v>
      </c>
      <c r="P3382" s="8">
        <f t="shared" si="489"/>
        <v>111.89285714285714</v>
      </c>
      <c r="Q3382" t="s">
        <v>8314</v>
      </c>
      <c r="R3382" t="s">
        <v>8315</v>
      </c>
      <c r="S3382" s="10">
        <f t="shared" si="490"/>
        <v>41937.95344907407</v>
      </c>
      <c r="T3382" s="10">
        <f t="shared" si="49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488"/>
        <v>1.0225</v>
      </c>
      <c r="P3383" s="8">
        <f t="shared" si="489"/>
        <v>85.208333333333329</v>
      </c>
      <c r="Q3383" t="s">
        <v>8314</v>
      </c>
      <c r="R3383" t="s">
        <v>8315</v>
      </c>
      <c r="S3383" s="10">
        <f t="shared" si="490"/>
        <v>42044.184988425928</v>
      </c>
      <c r="T3383" s="10">
        <f t="shared" si="49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488"/>
        <v>1.0074285714285713</v>
      </c>
      <c r="P3384" s="8">
        <f t="shared" si="489"/>
        <v>76.652173913043484</v>
      </c>
      <c r="Q3384" t="s">
        <v>8314</v>
      </c>
      <c r="R3384" t="s">
        <v>8315</v>
      </c>
      <c r="S3384" s="10">
        <f t="shared" si="490"/>
        <v>42559.431203703702</v>
      </c>
      <c r="T3384" s="10">
        <f t="shared" si="49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488"/>
        <v>1.1171428571428572</v>
      </c>
      <c r="P3385" s="8">
        <f t="shared" si="489"/>
        <v>65.166666666666671</v>
      </c>
      <c r="Q3385" t="s">
        <v>8314</v>
      </c>
      <c r="R3385" t="s">
        <v>8315</v>
      </c>
      <c r="S3385" s="10">
        <f t="shared" si="490"/>
        <v>42524.782638888893</v>
      </c>
      <c r="T3385" s="10">
        <f t="shared" si="49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488"/>
        <v>1.0001100000000001</v>
      </c>
      <c r="P3386" s="8">
        <f t="shared" si="489"/>
        <v>93.760312499999998</v>
      </c>
      <c r="Q3386" t="s">
        <v>8314</v>
      </c>
      <c r="R3386" t="s">
        <v>8315</v>
      </c>
      <c r="S3386" s="10">
        <f t="shared" si="490"/>
        <v>42292.087592592594</v>
      </c>
      <c r="T3386" s="10">
        <f t="shared" si="49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488"/>
        <v>1</v>
      </c>
      <c r="P3387" s="8">
        <f t="shared" si="489"/>
        <v>133.33333333333334</v>
      </c>
      <c r="Q3387" t="s">
        <v>8314</v>
      </c>
      <c r="R3387" t="s">
        <v>8315</v>
      </c>
      <c r="S3387" s="10">
        <f t="shared" si="490"/>
        <v>41953.8675</v>
      </c>
      <c r="T3387" s="10">
        <f t="shared" si="49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488"/>
        <v>1.05</v>
      </c>
      <c r="P3388" s="8">
        <f t="shared" si="489"/>
        <v>51.219512195121951</v>
      </c>
      <c r="Q3388" t="s">
        <v>8314</v>
      </c>
      <c r="R3388" t="s">
        <v>8315</v>
      </c>
      <c r="S3388" s="10">
        <f t="shared" si="490"/>
        <v>41946.644745370373</v>
      </c>
      <c r="T3388" s="10">
        <f t="shared" si="49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488"/>
        <v>1.1686666666666667</v>
      </c>
      <c r="P3389" s="8">
        <f t="shared" si="489"/>
        <v>100.17142857142858</v>
      </c>
      <c r="Q3389" t="s">
        <v>8314</v>
      </c>
      <c r="R3389" t="s">
        <v>8315</v>
      </c>
      <c r="S3389" s="10">
        <f t="shared" si="490"/>
        <v>41947.762592592589</v>
      </c>
      <c r="T3389" s="10">
        <f t="shared" si="49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488"/>
        <v>1.038</v>
      </c>
      <c r="P3390" s="8">
        <f t="shared" si="489"/>
        <v>34.6</v>
      </c>
      <c r="Q3390" t="s">
        <v>8314</v>
      </c>
      <c r="R3390" t="s">
        <v>8315</v>
      </c>
      <c r="S3390" s="10">
        <f t="shared" si="490"/>
        <v>42143.461122685185</v>
      </c>
      <c r="T3390" s="10">
        <f t="shared" si="49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488"/>
        <v>1.145</v>
      </c>
      <c r="P3391" s="8">
        <f t="shared" si="489"/>
        <v>184.67741935483872</v>
      </c>
      <c r="Q3391" t="s">
        <v>8314</v>
      </c>
      <c r="R3391" t="s">
        <v>8315</v>
      </c>
      <c r="S3391" s="10">
        <f t="shared" si="490"/>
        <v>42494.563449074078</v>
      </c>
      <c r="T3391" s="10">
        <f t="shared" si="49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488"/>
        <v>1.024</v>
      </c>
      <c r="P3392" s="8">
        <f t="shared" si="489"/>
        <v>69.818181818181813</v>
      </c>
      <c r="Q3392" t="s">
        <v>8314</v>
      </c>
      <c r="R3392" t="s">
        <v>8315</v>
      </c>
      <c r="S3392" s="10">
        <f t="shared" si="490"/>
        <v>41815.774826388886</v>
      </c>
      <c r="T3392" s="10">
        <f t="shared" si="49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488"/>
        <v>2.23</v>
      </c>
      <c r="P3393" s="8">
        <f t="shared" si="489"/>
        <v>61.944444444444443</v>
      </c>
      <c r="Q3393" t="s">
        <v>8314</v>
      </c>
      <c r="R3393" t="s">
        <v>8315</v>
      </c>
      <c r="S3393" s="10">
        <f t="shared" si="490"/>
        <v>41830.545694444445</v>
      </c>
      <c r="T3393" s="10">
        <f t="shared" si="49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488"/>
        <v>1</v>
      </c>
      <c r="P3394" s="8">
        <f t="shared" si="489"/>
        <v>41.666666666666664</v>
      </c>
      <c r="Q3394" t="s">
        <v>8314</v>
      </c>
      <c r="R3394" t="s">
        <v>8315</v>
      </c>
      <c r="S3394" s="10">
        <f t="shared" si="490"/>
        <v>42446.845543981486</v>
      </c>
      <c r="T3394" s="10">
        <f t="shared" si="49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488"/>
        <v>1.0580000000000001</v>
      </c>
      <c r="P3395" s="8">
        <f t="shared" si="489"/>
        <v>36.06818181818182</v>
      </c>
      <c r="Q3395" t="s">
        <v>8314</v>
      </c>
      <c r="R3395" t="s">
        <v>8315</v>
      </c>
      <c r="S3395" s="10">
        <f t="shared" si="490"/>
        <v>41923.921643518523</v>
      </c>
      <c r="T3395" s="10">
        <f t="shared" si="491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ref="O3396:O3459" si="492">E3396/D3396</f>
        <v>1.4236363636363636</v>
      </c>
      <c r="P3396" s="8">
        <f t="shared" ref="P3396:P3459" si="493">E3396/L3396</f>
        <v>29</v>
      </c>
      <c r="Q3396" t="s">
        <v>8314</v>
      </c>
      <c r="R3396" t="s">
        <v>8315</v>
      </c>
      <c r="S3396" s="10">
        <f t="shared" si="490"/>
        <v>41817.59542824074</v>
      </c>
      <c r="T3396" s="10">
        <f t="shared" si="491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492"/>
        <v>1.84</v>
      </c>
      <c r="P3397" s="8">
        <f t="shared" si="493"/>
        <v>24.210526315789473</v>
      </c>
      <c r="Q3397" t="s">
        <v>8314</v>
      </c>
      <c r="R3397" t="s">
        <v>8315</v>
      </c>
      <c r="S3397" s="10">
        <f t="shared" si="490"/>
        <v>42140.712314814817</v>
      </c>
      <c r="T3397" s="10">
        <f t="shared" si="491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492"/>
        <v>1.0433333333333332</v>
      </c>
      <c r="P3398" s="8">
        <f t="shared" si="493"/>
        <v>55.892857142857146</v>
      </c>
      <c r="Q3398" t="s">
        <v>8314</v>
      </c>
      <c r="R3398" t="s">
        <v>8315</v>
      </c>
      <c r="S3398" s="10">
        <f t="shared" si="490"/>
        <v>41764.44663194444</v>
      </c>
      <c r="T3398" s="10">
        <f t="shared" si="491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492"/>
        <v>1.1200000000000001</v>
      </c>
      <c r="P3399" s="8">
        <f t="shared" si="493"/>
        <v>11.666666666666666</v>
      </c>
      <c r="Q3399" t="s">
        <v>8314</v>
      </c>
      <c r="R3399" t="s">
        <v>8315</v>
      </c>
      <c r="S3399" s="10">
        <f t="shared" si="490"/>
        <v>42378.478344907402</v>
      </c>
      <c r="T3399" s="10">
        <f t="shared" si="491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492"/>
        <v>1.1107499999999999</v>
      </c>
      <c r="P3400" s="8">
        <f t="shared" si="493"/>
        <v>68.353846153846149</v>
      </c>
      <c r="Q3400" t="s">
        <v>8314</v>
      </c>
      <c r="R3400" t="s">
        <v>8315</v>
      </c>
      <c r="S3400" s="10">
        <f t="shared" si="490"/>
        <v>41941.75203703704</v>
      </c>
      <c r="T3400" s="10">
        <f t="shared" si="491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492"/>
        <v>1.0375000000000001</v>
      </c>
      <c r="P3401" s="8">
        <f t="shared" si="493"/>
        <v>27.065217391304348</v>
      </c>
      <c r="Q3401" t="s">
        <v>8314</v>
      </c>
      <c r="R3401" t="s">
        <v>8315</v>
      </c>
      <c r="S3401" s="10">
        <f t="shared" ref="S3401:S3464" si="494">(((J3401/60)/60)/24)+DATE(1970,1,1)</f>
        <v>42026.920428240745</v>
      </c>
      <c r="T3401" s="10">
        <f t="shared" ref="T3401:T3464" si="495">(((I3401/60)/60)/24)+DATE(1970,1,1)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492"/>
        <v>1.0041</v>
      </c>
      <c r="P3402" s="8">
        <f t="shared" si="493"/>
        <v>118.12941176470588</v>
      </c>
      <c r="Q3402" t="s">
        <v>8314</v>
      </c>
      <c r="R3402" t="s">
        <v>8315</v>
      </c>
      <c r="S3402" s="10">
        <f t="shared" si="494"/>
        <v>41834.953865740739</v>
      </c>
      <c r="T3402" s="10">
        <f t="shared" si="49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492"/>
        <v>1.0186206896551724</v>
      </c>
      <c r="P3403" s="8">
        <f t="shared" si="493"/>
        <v>44.757575757575758</v>
      </c>
      <c r="Q3403" t="s">
        <v>8314</v>
      </c>
      <c r="R3403" t="s">
        <v>8315</v>
      </c>
      <c r="S3403" s="10">
        <f t="shared" si="494"/>
        <v>42193.723912037036</v>
      </c>
      <c r="T3403" s="10">
        <f t="shared" si="49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492"/>
        <v>1.0976666666666666</v>
      </c>
      <c r="P3404" s="8">
        <f t="shared" si="493"/>
        <v>99.787878787878782</v>
      </c>
      <c r="Q3404" t="s">
        <v>8314</v>
      </c>
      <c r="R3404" t="s">
        <v>8315</v>
      </c>
      <c r="S3404" s="10">
        <f t="shared" si="494"/>
        <v>42290.61855324074</v>
      </c>
      <c r="T3404" s="10">
        <f t="shared" si="49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492"/>
        <v>1</v>
      </c>
      <c r="P3405" s="8">
        <f t="shared" si="493"/>
        <v>117.64705882352941</v>
      </c>
      <c r="Q3405" t="s">
        <v>8314</v>
      </c>
      <c r="R3405" t="s">
        <v>8315</v>
      </c>
      <c r="S3405" s="10">
        <f t="shared" si="494"/>
        <v>42150.462083333332</v>
      </c>
      <c r="T3405" s="10">
        <f t="shared" si="49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492"/>
        <v>1.22</v>
      </c>
      <c r="P3406" s="8">
        <f t="shared" si="493"/>
        <v>203.33333333333334</v>
      </c>
      <c r="Q3406" t="s">
        <v>8314</v>
      </c>
      <c r="R3406" t="s">
        <v>8315</v>
      </c>
      <c r="S3406" s="10">
        <f t="shared" si="494"/>
        <v>42152.503495370373</v>
      </c>
      <c r="T3406" s="10">
        <f t="shared" si="49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492"/>
        <v>1.3757142857142857</v>
      </c>
      <c r="P3407" s="8">
        <f t="shared" si="493"/>
        <v>28.323529411764707</v>
      </c>
      <c r="Q3407" t="s">
        <v>8314</v>
      </c>
      <c r="R3407" t="s">
        <v>8315</v>
      </c>
      <c r="S3407" s="10">
        <f t="shared" si="494"/>
        <v>42410.017199074078</v>
      </c>
      <c r="T3407" s="10">
        <f t="shared" si="49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492"/>
        <v>1.0031000000000001</v>
      </c>
      <c r="P3408" s="8">
        <f t="shared" si="493"/>
        <v>110.23076923076923</v>
      </c>
      <c r="Q3408" t="s">
        <v>8314</v>
      </c>
      <c r="R3408" t="s">
        <v>8315</v>
      </c>
      <c r="S3408" s="10">
        <f t="shared" si="494"/>
        <v>41791.492777777778</v>
      </c>
      <c r="T3408" s="10">
        <f t="shared" si="49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492"/>
        <v>1.071</v>
      </c>
      <c r="P3409" s="8">
        <f t="shared" si="493"/>
        <v>31.970149253731343</v>
      </c>
      <c r="Q3409" t="s">
        <v>8314</v>
      </c>
      <c r="R3409" t="s">
        <v>8315</v>
      </c>
      <c r="S3409" s="10">
        <f t="shared" si="494"/>
        <v>41796.422326388885</v>
      </c>
      <c r="T3409" s="10">
        <f t="shared" si="49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492"/>
        <v>2.11</v>
      </c>
      <c r="P3410" s="8">
        <f t="shared" si="493"/>
        <v>58.611111111111114</v>
      </c>
      <c r="Q3410" t="s">
        <v>8314</v>
      </c>
      <c r="R3410" t="s">
        <v>8315</v>
      </c>
      <c r="S3410" s="10">
        <f t="shared" si="494"/>
        <v>41808.991944444446</v>
      </c>
      <c r="T3410" s="10">
        <f t="shared" si="49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492"/>
        <v>1.236</v>
      </c>
      <c r="P3411" s="8">
        <f t="shared" si="493"/>
        <v>29.428571428571427</v>
      </c>
      <c r="Q3411" t="s">
        <v>8314</v>
      </c>
      <c r="R3411" t="s">
        <v>8315</v>
      </c>
      <c r="S3411" s="10">
        <f t="shared" si="494"/>
        <v>42544.814328703709</v>
      </c>
      <c r="T3411" s="10">
        <f t="shared" si="49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492"/>
        <v>1.085</v>
      </c>
      <c r="P3412" s="8">
        <f t="shared" si="493"/>
        <v>81.375</v>
      </c>
      <c r="Q3412" t="s">
        <v>8314</v>
      </c>
      <c r="R3412" t="s">
        <v>8315</v>
      </c>
      <c r="S3412" s="10">
        <f t="shared" si="494"/>
        <v>42500.041550925926</v>
      </c>
      <c r="T3412" s="10">
        <f t="shared" si="49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492"/>
        <v>1.0356666666666667</v>
      </c>
      <c r="P3413" s="8">
        <f t="shared" si="493"/>
        <v>199.16666666666666</v>
      </c>
      <c r="Q3413" t="s">
        <v>8314</v>
      </c>
      <c r="R3413" t="s">
        <v>8315</v>
      </c>
      <c r="S3413" s="10">
        <f t="shared" si="494"/>
        <v>42265.022824074069</v>
      </c>
      <c r="T3413" s="10">
        <f t="shared" si="49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492"/>
        <v>1</v>
      </c>
      <c r="P3414" s="8">
        <f t="shared" si="493"/>
        <v>115.38461538461539</v>
      </c>
      <c r="Q3414" t="s">
        <v>8314</v>
      </c>
      <c r="R3414" t="s">
        <v>8315</v>
      </c>
      <c r="S3414" s="10">
        <f t="shared" si="494"/>
        <v>41879.959050925929</v>
      </c>
      <c r="T3414" s="10">
        <f t="shared" si="49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492"/>
        <v>1.3</v>
      </c>
      <c r="P3415" s="8">
        <f t="shared" si="493"/>
        <v>46.428571428571431</v>
      </c>
      <c r="Q3415" t="s">
        <v>8314</v>
      </c>
      <c r="R3415" t="s">
        <v>8315</v>
      </c>
      <c r="S3415" s="10">
        <f t="shared" si="494"/>
        <v>42053.733078703706</v>
      </c>
      <c r="T3415" s="10">
        <f t="shared" si="49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492"/>
        <v>1.0349999999999999</v>
      </c>
      <c r="P3416" s="8">
        <f t="shared" si="493"/>
        <v>70.568181818181813</v>
      </c>
      <c r="Q3416" t="s">
        <v>8314</v>
      </c>
      <c r="R3416" t="s">
        <v>8315</v>
      </c>
      <c r="S3416" s="10">
        <f t="shared" si="494"/>
        <v>42675.832465277781</v>
      </c>
      <c r="T3416" s="10">
        <f t="shared" si="49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492"/>
        <v>1</v>
      </c>
      <c r="P3417" s="8">
        <f t="shared" si="493"/>
        <v>22.222222222222221</v>
      </c>
      <c r="Q3417" t="s">
        <v>8314</v>
      </c>
      <c r="R3417" t="s">
        <v>8315</v>
      </c>
      <c r="S3417" s="10">
        <f t="shared" si="494"/>
        <v>42467.144166666665</v>
      </c>
      <c r="T3417" s="10">
        <f t="shared" si="49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492"/>
        <v>1.196</v>
      </c>
      <c r="P3418" s="8">
        <f t="shared" si="493"/>
        <v>159.46666666666667</v>
      </c>
      <c r="Q3418" t="s">
        <v>8314</v>
      </c>
      <c r="R3418" t="s">
        <v>8315</v>
      </c>
      <c r="S3418" s="10">
        <f t="shared" si="494"/>
        <v>42089.412557870368</v>
      </c>
      <c r="T3418" s="10">
        <f t="shared" si="49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492"/>
        <v>1.0000058823529412</v>
      </c>
      <c r="P3419" s="8">
        <f t="shared" si="493"/>
        <v>37.777999999999999</v>
      </c>
      <c r="Q3419" t="s">
        <v>8314</v>
      </c>
      <c r="R3419" t="s">
        <v>8315</v>
      </c>
      <c r="S3419" s="10">
        <f t="shared" si="494"/>
        <v>41894.91375</v>
      </c>
      <c r="T3419" s="10">
        <f t="shared" si="49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492"/>
        <v>1.00875</v>
      </c>
      <c r="P3420" s="8">
        <f t="shared" si="493"/>
        <v>72.053571428571431</v>
      </c>
      <c r="Q3420" t="s">
        <v>8314</v>
      </c>
      <c r="R3420" t="s">
        <v>8315</v>
      </c>
      <c r="S3420" s="10">
        <f t="shared" si="494"/>
        <v>41752.83457175926</v>
      </c>
      <c r="T3420" s="10">
        <f t="shared" si="49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492"/>
        <v>1.0654545454545454</v>
      </c>
      <c r="P3421" s="8">
        <f t="shared" si="493"/>
        <v>63.695652173913047</v>
      </c>
      <c r="Q3421" t="s">
        <v>8314</v>
      </c>
      <c r="R3421" t="s">
        <v>8315</v>
      </c>
      <c r="S3421" s="10">
        <f t="shared" si="494"/>
        <v>42448.821585648147</v>
      </c>
      <c r="T3421" s="10">
        <f t="shared" si="49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492"/>
        <v>1.38</v>
      </c>
      <c r="P3422" s="8">
        <f t="shared" si="493"/>
        <v>28.411764705882351</v>
      </c>
      <c r="Q3422" t="s">
        <v>8314</v>
      </c>
      <c r="R3422" t="s">
        <v>8315</v>
      </c>
      <c r="S3422" s="10">
        <f t="shared" si="494"/>
        <v>42405.090300925927</v>
      </c>
      <c r="T3422" s="10">
        <f t="shared" si="49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492"/>
        <v>1.0115000000000001</v>
      </c>
      <c r="P3423" s="8">
        <f t="shared" si="493"/>
        <v>103.21428571428571</v>
      </c>
      <c r="Q3423" t="s">
        <v>8314</v>
      </c>
      <c r="R3423" t="s">
        <v>8315</v>
      </c>
      <c r="S3423" s="10">
        <f t="shared" si="494"/>
        <v>42037.791238425925</v>
      </c>
      <c r="T3423" s="10">
        <f t="shared" si="49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492"/>
        <v>1.091</v>
      </c>
      <c r="P3424" s="8">
        <f t="shared" si="493"/>
        <v>71.152173913043484</v>
      </c>
      <c r="Q3424" t="s">
        <v>8314</v>
      </c>
      <c r="R3424" t="s">
        <v>8315</v>
      </c>
      <c r="S3424" s="10">
        <f t="shared" si="494"/>
        <v>42323.562222222223</v>
      </c>
      <c r="T3424" s="10">
        <f t="shared" si="49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492"/>
        <v>1.4</v>
      </c>
      <c r="P3425" s="8">
        <f t="shared" si="493"/>
        <v>35</v>
      </c>
      <c r="Q3425" t="s">
        <v>8314</v>
      </c>
      <c r="R3425" t="s">
        <v>8315</v>
      </c>
      <c r="S3425" s="10">
        <f t="shared" si="494"/>
        <v>42088.911354166667</v>
      </c>
      <c r="T3425" s="10">
        <f t="shared" si="49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492"/>
        <v>1.0358333333333334</v>
      </c>
      <c r="P3426" s="8">
        <f t="shared" si="493"/>
        <v>81.776315789473685</v>
      </c>
      <c r="Q3426" t="s">
        <v>8314</v>
      </c>
      <c r="R3426" t="s">
        <v>8315</v>
      </c>
      <c r="S3426" s="10">
        <f t="shared" si="494"/>
        <v>42018.676898148144</v>
      </c>
      <c r="T3426" s="10">
        <f t="shared" si="49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492"/>
        <v>1.0297033333333332</v>
      </c>
      <c r="P3427" s="8">
        <f t="shared" si="493"/>
        <v>297.02980769230766</v>
      </c>
      <c r="Q3427" t="s">
        <v>8314</v>
      </c>
      <c r="R3427" t="s">
        <v>8315</v>
      </c>
      <c r="S3427" s="10">
        <f t="shared" si="494"/>
        <v>41884.617314814815</v>
      </c>
      <c r="T3427" s="10">
        <f t="shared" si="49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492"/>
        <v>1.0813333333333333</v>
      </c>
      <c r="P3428" s="8">
        <f t="shared" si="493"/>
        <v>46.609195402298852</v>
      </c>
      <c r="Q3428" t="s">
        <v>8314</v>
      </c>
      <c r="R3428" t="s">
        <v>8315</v>
      </c>
      <c r="S3428" s="10">
        <f t="shared" si="494"/>
        <v>41884.056747685187</v>
      </c>
      <c r="T3428" s="10">
        <f t="shared" si="49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492"/>
        <v>1</v>
      </c>
      <c r="P3429" s="8">
        <f t="shared" si="493"/>
        <v>51.724137931034484</v>
      </c>
      <c r="Q3429" t="s">
        <v>8314</v>
      </c>
      <c r="R3429" t="s">
        <v>8315</v>
      </c>
      <c r="S3429" s="10">
        <f t="shared" si="494"/>
        <v>41792.645277777774</v>
      </c>
      <c r="T3429" s="10">
        <f t="shared" si="49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492"/>
        <v>1.0275000000000001</v>
      </c>
      <c r="P3430" s="8">
        <f t="shared" si="493"/>
        <v>40.294117647058826</v>
      </c>
      <c r="Q3430" t="s">
        <v>8314</v>
      </c>
      <c r="R3430" t="s">
        <v>8315</v>
      </c>
      <c r="S3430" s="10">
        <f t="shared" si="494"/>
        <v>42038.720451388886</v>
      </c>
      <c r="T3430" s="10">
        <f t="shared" si="49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492"/>
        <v>1.3</v>
      </c>
      <c r="P3431" s="8">
        <f t="shared" si="493"/>
        <v>16.25</v>
      </c>
      <c r="Q3431" t="s">
        <v>8314</v>
      </c>
      <c r="R3431" t="s">
        <v>8315</v>
      </c>
      <c r="S3431" s="10">
        <f t="shared" si="494"/>
        <v>42662.021539351852</v>
      </c>
      <c r="T3431" s="10">
        <f t="shared" si="49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492"/>
        <v>1.0854949999999999</v>
      </c>
      <c r="P3432" s="8">
        <f t="shared" si="493"/>
        <v>30.152638888888887</v>
      </c>
      <c r="Q3432" t="s">
        <v>8314</v>
      </c>
      <c r="R3432" t="s">
        <v>8315</v>
      </c>
      <c r="S3432" s="10">
        <f t="shared" si="494"/>
        <v>41820.945613425924</v>
      </c>
      <c r="T3432" s="10">
        <f t="shared" si="49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492"/>
        <v>1</v>
      </c>
      <c r="P3433" s="8">
        <f t="shared" si="493"/>
        <v>95.238095238095241</v>
      </c>
      <c r="Q3433" t="s">
        <v>8314</v>
      </c>
      <c r="R3433" t="s">
        <v>8315</v>
      </c>
      <c r="S3433" s="10">
        <f t="shared" si="494"/>
        <v>41839.730937500004</v>
      </c>
      <c r="T3433" s="10">
        <f t="shared" si="49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492"/>
        <v>1.0965</v>
      </c>
      <c r="P3434" s="8">
        <f t="shared" si="493"/>
        <v>52.214285714285715</v>
      </c>
      <c r="Q3434" t="s">
        <v>8314</v>
      </c>
      <c r="R3434" t="s">
        <v>8315</v>
      </c>
      <c r="S3434" s="10">
        <f t="shared" si="494"/>
        <v>42380.581180555557</v>
      </c>
      <c r="T3434" s="10">
        <f t="shared" si="49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492"/>
        <v>1.0026315789473683</v>
      </c>
      <c r="P3435" s="8">
        <f t="shared" si="493"/>
        <v>134.1549295774648</v>
      </c>
      <c r="Q3435" t="s">
        <v>8314</v>
      </c>
      <c r="R3435" t="s">
        <v>8315</v>
      </c>
      <c r="S3435" s="10">
        <f t="shared" si="494"/>
        <v>41776.063136574077</v>
      </c>
      <c r="T3435" s="10">
        <f t="shared" si="49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492"/>
        <v>1.0555000000000001</v>
      </c>
      <c r="P3436" s="8">
        <f t="shared" si="493"/>
        <v>62.827380952380949</v>
      </c>
      <c r="Q3436" t="s">
        <v>8314</v>
      </c>
      <c r="R3436" t="s">
        <v>8315</v>
      </c>
      <c r="S3436" s="10">
        <f t="shared" si="494"/>
        <v>41800.380428240744</v>
      </c>
      <c r="T3436" s="10">
        <f t="shared" si="49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492"/>
        <v>1.1200000000000001</v>
      </c>
      <c r="P3437" s="8">
        <f t="shared" si="493"/>
        <v>58.94736842105263</v>
      </c>
      <c r="Q3437" t="s">
        <v>8314</v>
      </c>
      <c r="R3437" t="s">
        <v>8315</v>
      </c>
      <c r="S3437" s="10">
        <f t="shared" si="494"/>
        <v>42572.61681712963</v>
      </c>
      <c r="T3437" s="10">
        <f t="shared" si="49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492"/>
        <v>1.0589999999999999</v>
      </c>
      <c r="P3438" s="8">
        <f t="shared" si="493"/>
        <v>143.1081081081081</v>
      </c>
      <c r="Q3438" t="s">
        <v>8314</v>
      </c>
      <c r="R3438" t="s">
        <v>8315</v>
      </c>
      <c r="S3438" s="10">
        <f t="shared" si="494"/>
        <v>41851.541585648149</v>
      </c>
      <c r="T3438" s="10">
        <f t="shared" si="49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492"/>
        <v>1.01</v>
      </c>
      <c r="P3439" s="8">
        <f t="shared" si="493"/>
        <v>84.166666666666671</v>
      </c>
      <c r="Q3439" t="s">
        <v>8314</v>
      </c>
      <c r="R3439" t="s">
        <v>8315</v>
      </c>
      <c r="S3439" s="10">
        <f t="shared" si="494"/>
        <v>42205.710879629631</v>
      </c>
      <c r="T3439" s="10">
        <f t="shared" si="49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492"/>
        <v>1.042</v>
      </c>
      <c r="P3440" s="8">
        <f t="shared" si="493"/>
        <v>186.07142857142858</v>
      </c>
      <c r="Q3440" t="s">
        <v>8314</v>
      </c>
      <c r="R3440" t="s">
        <v>8315</v>
      </c>
      <c r="S3440" s="10">
        <f t="shared" si="494"/>
        <v>42100.927858796291</v>
      </c>
      <c r="T3440" s="10">
        <f t="shared" si="49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492"/>
        <v>1.3467833333333334</v>
      </c>
      <c r="P3441" s="8">
        <f t="shared" si="493"/>
        <v>89.785555555555561</v>
      </c>
      <c r="Q3441" t="s">
        <v>8314</v>
      </c>
      <c r="R3441" t="s">
        <v>8315</v>
      </c>
      <c r="S3441" s="10">
        <f t="shared" si="494"/>
        <v>42374.911226851851</v>
      </c>
      <c r="T3441" s="10">
        <f t="shared" si="49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492"/>
        <v>1.052184</v>
      </c>
      <c r="P3442" s="8">
        <f t="shared" si="493"/>
        <v>64.157560975609755</v>
      </c>
      <c r="Q3442" t="s">
        <v>8314</v>
      </c>
      <c r="R3442" t="s">
        <v>8315</v>
      </c>
      <c r="S3442" s="10">
        <f t="shared" si="494"/>
        <v>41809.12300925926</v>
      </c>
      <c r="T3442" s="10">
        <f t="shared" si="49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492"/>
        <v>1.026</v>
      </c>
      <c r="P3443" s="8">
        <f t="shared" si="493"/>
        <v>59.651162790697676</v>
      </c>
      <c r="Q3443" t="s">
        <v>8314</v>
      </c>
      <c r="R3443" t="s">
        <v>8315</v>
      </c>
      <c r="S3443" s="10">
        <f t="shared" si="494"/>
        <v>42294.429641203707</v>
      </c>
      <c r="T3443" s="10">
        <f t="shared" si="49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492"/>
        <v>1</v>
      </c>
      <c r="P3444" s="8">
        <f t="shared" si="493"/>
        <v>31.25</v>
      </c>
      <c r="Q3444" t="s">
        <v>8314</v>
      </c>
      <c r="R3444" t="s">
        <v>8315</v>
      </c>
      <c r="S3444" s="10">
        <f t="shared" si="494"/>
        <v>42124.841111111105</v>
      </c>
      <c r="T3444" s="10">
        <f t="shared" si="49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492"/>
        <v>1.855</v>
      </c>
      <c r="P3445" s="8">
        <f t="shared" si="493"/>
        <v>41.222222222222221</v>
      </c>
      <c r="Q3445" t="s">
        <v>8314</v>
      </c>
      <c r="R3445" t="s">
        <v>8315</v>
      </c>
      <c r="S3445" s="10">
        <f t="shared" si="494"/>
        <v>41861.524837962963</v>
      </c>
      <c r="T3445" s="10">
        <f t="shared" si="49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492"/>
        <v>2.89</v>
      </c>
      <c r="P3446" s="8">
        <f t="shared" si="493"/>
        <v>43.35</v>
      </c>
      <c r="Q3446" t="s">
        <v>8314</v>
      </c>
      <c r="R3446" t="s">
        <v>8315</v>
      </c>
      <c r="S3446" s="10">
        <f t="shared" si="494"/>
        <v>42521.291504629626</v>
      </c>
      <c r="T3446" s="10">
        <f t="shared" si="49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492"/>
        <v>1</v>
      </c>
      <c r="P3447" s="8">
        <f t="shared" si="493"/>
        <v>64.516129032258064</v>
      </c>
      <c r="Q3447" t="s">
        <v>8314</v>
      </c>
      <c r="R3447" t="s">
        <v>8315</v>
      </c>
      <c r="S3447" s="10">
        <f t="shared" si="494"/>
        <v>42272.530509259261</v>
      </c>
      <c r="T3447" s="10">
        <f t="shared" si="49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492"/>
        <v>1.0820000000000001</v>
      </c>
      <c r="P3448" s="8">
        <f t="shared" si="493"/>
        <v>43.28</v>
      </c>
      <c r="Q3448" t="s">
        <v>8314</v>
      </c>
      <c r="R3448" t="s">
        <v>8315</v>
      </c>
      <c r="S3448" s="10">
        <f t="shared" si="494"/>
        <v>42016.832465277781</v>
      </c>
      <c r="T3448" s="10">
        <f t="shared" si="49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492"/>
        <v>1.0780000000000001</v>
      </c>
      <c r="P3449" s="8">
        <f t="shared" si="493"/>
        <v>77</v>
      </c>
      <c r="Q3449" t="s">
        <v>8314</v>
      </c>
      <c r="R3449" t="s">
        <v>8315</v>
      </c>
      <c r="S3449" s="10">
        <f t="shared" si="494"/>
        <v>42402.889027777783</v>
      </c>
      <c r="T3449" s="10">
        <f t="shared" si="49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492"/>
        <v>1.0976190476190477</v>
      </c>
      <c r="P3450" s="8">
        <f t="shared" si="493"/>
        <v>51.222222222222221</v>
      </c>
      <c r="Q3450" t="s">
        <v>8314</v>
      </c>
      <c r="R3450" t="s">
        <v>8315</v>
      </c>
      <c r="S3450" s="10">
        <f t="shared" si="494"/>
        <v>41960.119085648148</v>
      </c>
      <c r="T3450" s="10">
        <f t="shared" si="49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492"/>
        <v>1.70625</v>
      </c>
      <c r="P3451" s="8">
        <f t="shared" si="493"/>
        <v>68.25</v>
      </c>
      <c r="Q3451" t="s">
        <v>8314</v>
      </c>
      <c r="R3451" t="s">
        <v>8315</v>
      </c>
      <c r="S3451" s="10">
        <f t="shared" si="494"/>
        <v>42532.052523148144</v>
      </c>
      <c r="T3451" s="10">
        <f t="shared" si="49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492"/>
        <v>1.52</v>
      </c>
      <c r="P3452" s="8">
        <f t="shared" si="493"/>
        <v>19.487179487179485</v>
      </c>
      <c r="Q3452" t="s">
        <v>8314</v>
      </c>
      <c r="R3452" t="s">
        <v>8315</v>
      </c>
      <c r="S3452" s="10">
        <f t="shared" si="494"/>
        <v>42036.704525462963</v>
      </c>
      <c r="T3452" s="10">
        <f t="shared" si="49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492"/>
        <v>1.0123076923076924</v>
      </c>
      <c r="P3453" s="8">
        <f t="shared" si="493"/>
        <v>41.125</v>
      </c>
      <c r="Q3453" t="s">
        <v>8314</v>
      </c>
      <c r="R3453" t="s">
        <v>8315</v>
      </c>
      <c r="S3453" s="10">
        <f t="shared" si="494"/>
        <v>42088.723692129628</v>
      </c>
      <c r="T3453" s="10">
        <f t="shared" si="49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492"/>
        <v>1.532</v>
      </c>
      <c r="P3454" s="8">
        <f t="shared" si="493"/>
        <v>41.405405405405403</v>
      </c>
      <c r="Q3454" t="s">
        <v>8314</v>
      </c>
      <c r="R3454" t="s">
        <v>8315</v>
      </c>
      <c r="S3454" s="10">
        <f t="shared" si="494"/>
        <v>41820.639189814814</v>
      </c>
      <c r="T3454" s="10">
        <f t="shared" si="49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492"/>
        <v>1.2833333333333334</v>
      </c>
      <c r="P3455" s="8">
        <f t="shared" si="493"/>
        <v>27.5</v>
      </c>
      <c r="Q3455" t="s">
        <v>8314</v>
      </c>
      <c r="R3455" t="s">
        <v>8315</v>
      </c>
      <c r="S3455" s="10">
        <f t="shared" si="494"/>
        <v>42535.97865740741</v>
      </c>
      <c r="T3455" s="10">
        <f t="shared" si="49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492"/>
        <v>1.0071428571428571</v>
      </c>
      <c r="P3456" s="8">
        <f t="shared" si="493"/>
        <v>33.571428571428569</v>
      </c>
      <c r="Q3456" t="s">
        <v>8314</v>
      </c>
      <c r="R3456" t="s">
        <v>8315</v>
      </c>
      <c r="S3456" s="10">
        <f t="shared" si="494"/>
        <v>41821.698599537034</v>
      </c>
      <c r="T3456" s="10">
        <f t="shared" si="49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492"/>
        <v>1.0065</v>
      </c>
      <c r="P3457" s="8">
        <f t="shared" si="493"/>
        <v>145.86956521739131</v>
      </c>
      <c r="Q3457" t="s">
        <v>8314</v>
      </c>
      <c r="R3457" t="s">
        <v>8315</v>
      </c>
      <c r="S3457" s="10">
        <f t="shared" si="494"/>
        <v>42626.7503125</v>
      </c>
      <c r="T3457" s="10">
        <f t="shared" si="49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492"/>
        <v>1.913</v>
      </c>
      <c r="P3458" s="8">
        <f t="shared" si="493"/>
        <v>358.6875</v>
      </c>
      <c r="Q3458" t="s">
        <v>8314</v>
      </c>
      <c r="R3458" t="s">
        <v>8315</v>
      </c>
      <c r="S3458" s="10">
        <f t="shared" si="494"/>
        <v>41821.205636574072</v>
      </c>
      <c r="T3458" s="10">
        <f t="shared" si="49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492"/>
        <v>1.4019999999999999</v>
      </c>
      <c r="P3459" s="8">
        <f t="shared" si="493"/>
        <v>50.981818181818184</v>
      </c>
      <c r="Q3459" t="s">
        <v>8314</v>
      </c>
      <c r="R3459" t="s">
        <v>8315</v>
      </c>
      <c r="S3459" s="10">
        <f t="shared" si="494"/>
        <v>42016.706678240742</v>
      </c>
      <c r="T3459" s="10">
        <f t="shared" si="495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ref="O3460:O3523" si="496">E3460/D3460</f>
        <v>1.2433537832310839</v>
      </c>
      <c r="P3460" s="8">
        <f t="shared" ref="P3460:P3523" si="497">E3460/L3460</f>
        <v>45.037037037037038</v>
      </c>
      <c r="Q3460" t="s">
        <v>8314</v>
      </c>
      <c r="R3460" t="s">
        <v>8315</v>
      </c>
      <c r="S3460" s="10">
        <f t="shared" si="494"/>
        <v>42011.202581018515</v>
      </c>
      <c r="T3460" s="10">
        <f t="shared" si="495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496"/>
        <v>1.262</v>
      </c>
      <c r="P3461" s="8">
        <f t="shared" si="497"/>
        <v>17.527777777777779</v>
      </c>
      <c r="Q3461" t="s">
        <v>8314</v>
      </c>
      <c r="R3461" t="s">
        <v>8315</v>
      </c>
      <c r="S3461" s="10">
        <f t="shared" si="494"/>
        <v>42480.479861111111</v>
      </c>
      <c r="T3461" s="10">
        <f t="shared" si="495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496"/>
        <v>1.9</v>
      </c>
      <c r="P3462" s="8">
        <f t="shared" si="497"/>
        <v>50</v>
      </c>
      <c r="Q3462" t="s">
        <v>8314</v>
      </c>
      <c r="R3462" t="s">
        <v>8315</v>
      </c>
      <c r="S3462" s="10">
        <f t="shared" si="494"/>
        <v>41852.527222222219</v>
      </c>
      <c r="T3462" s="10">
        <f t="shared" si="495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496"/>
        <v>1.39</v>
      </c>
      <c r="P3463" s="8">
        <f t="shared" si="497"/>
        <v>57.916666666666664</v>
      </c>
      <c r="Q3463" t="s">
        <v>8314</v>
      </c>
      <c r="R3463" t="s">
        <v>8315</v>
      </c>
      <c r="S3463" s="10">
        <f t="shared" si="494"/>
        <v>42643.632858796293</v>
      </c>
      <c r="T3463" s="10">
        <f t="shared" si="495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496"/>
        <v>2.02</v>
      </c>
      <c r="P3464" s="8">
        <f t="shared" si="497"/>
        <v>29.705882352941178</v>
      </c>
      <c r="Q3464" t="s">
        <v>8314</v>
      </c>
      <c r="R3464" t="s">
        <v>8315</v>
      </c>
      <c r="S3464" s="10">
        <f t="shared" si="494"/>
        <v>42179.898472222223</v>
      </c>
      <c r="T3464" s="10">
        <f t="shared" si="495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496"/>
        <v>1.0338000000000001</v>
      </c>
      <c r="P3465" s="8">
        <f t="shared" si="497"/>
        <v>90.684210526315795</v>
      </c>
      <c r="Q3465" t="s">
        <v>8314</v>
      </c>
      <c r="R3465" t="s">
        <v>8315</v>
      </c>
      <c r="S3465" s="10">
        <f t="shared" ref="S3465:S3528" si="498">(((J3465/60)/60)/24)+DATE(1970,1,1)</f>
        <v>42612.918807870374</v>
      </c>
      <c r="T3465" s="10">
        <f t="shared" ref="T3465:T3528" si="499">(((I3465/60)/60)/24)+DATE(1970,1,1)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496"/>
        <v>1.023236</v>
      </c>
      <c r="P3466" s="8">
        <f t="shared" si="497"/>
        <v>55.012688172043013</v>
      </c>
      <c r="Q3466" t="s">
        <v>8314</v>
      </c>
      <c r="R3466" t="s">
        <v>8315</v>
      </c>
      <c r="S3466" s="10">
        <f t="shared" si="498"/>
        <v>42575.130057870367</v>
      </c>
      <c r="T3466" s="10">
        <f t="shared" si="49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496"/>
        <v>1.03</v>
      </c>
      <c r="P3467" s="8">
        <f t="shared" si="497"/>
        <v>57.222222222222221</v>
      </c>
      <c r="Q3467" t="s">
        <v>8314</v>
      </c>
      <c r="R3467" t="s">
        <v>8315</v>
      </c>
      <c r="S3467" s="10">
        <f t="shared" si="498"/>
        <v>42200.625833333332</v>
      </c>
      <c r="T3467" s="10">
        <f t="shared" si="49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496"/>
        <v>1.2714285714285714</v>
      </c>
      <c r="P3468" s="8">
        <f t="shared" si="497"/>
        <v>72.950819672131146</v>
      </c>
      <c r="Q3468" t="s">
        <v>8314</v>
      </c>
      <c r="R3468" t="s">
        <v>8315</v>
      </c>
      <c r="S3468" s="10">
        <f t="shared" si="498"/>
        <v>42420.019097222219</v>
      </c>
      <c r="T3468" s="10">
        <f t="shared" si="49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496"/>
        <v>1.01</v>
      </c>
      <c r="P3469" s="8">
        <f t="shared" si="497"/>
        <v>64.468085106382972</v>
      </c>
      <c r="Q3469" t="s">
        <v>8314</v>
      </c>
      <c r="R3469" t="s">
        <v>8315</v>
      </c>
      <c r="S3469" s="10">
        <f t="shared" si="498"/>
        <v>42053.671666666662</v>
      </c>
      <c r="T3469" s="10">
        <f t="shared" si="49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496"/>
        <v>1.2178</v>
      </c>
      <c r="P3470" s="8">
        <f t="shared" si="497"/>
        <v>716.35294117647061</v>
      </c>
      <c r="Q3470" t="s">
        <v>8314</v>
      </c>
      <c r="R3470" t="s">
        <v>8315</v>
      </c>
      <c r="S3470" s="10">
        <f t="shared" si="498"/>
        <v>42605.765381944439</v>
      </c>
      <c r="T3470" s="10">
        <f t="shared" si="49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496"/>
        <v>1.1339285714285714</v>
      </c>
      <c r="P3471" s="8">
        <f t="shared" si="497"/>
        <v>50.396825396825399</v>
      </c>
      <c r="Q3471" t="s">
        <v>8314</v>
      </c>
      <c r="R3471" t="s">
        <v>8315</v>
      </c>
      <c r="S3471" s="10">
        <f t="shared" si="498"/>
        <v>42458.641724537039</v>
      </c>
      <c r="T3471" s="10">
        <f t="shared" si="49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496"/>
        <v>1.5</v>
      </c>
      <c r="P3472" s="8">
        <f t="shared" si="497"/>
        <v>41.666666666666664</v>
      </c>
      <c r="Q3472" t="s">
        <v>8314</v>
      </c>
      <c r="R3472" t="s">
        <v>8315</v>
      </c>
      <c r="S3472" s="10">
        <f t="shared" si="498"/>
        <v>42529.022013888884</v>
      </c>
      <c r="T3472" s="10">
        <f t="shared" si="49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496"/>
        <v>2.1459999999999999</v>
      </c>
      <c r="P3473" s="8">
        <f t="shared" si="497"/>
        <v>35.766666666666666</v>
      </c>
      <c r="Q3473" t="s">
        <v>8314</v>
      </c>
      <c r="R3473" t="s">
        <v>8315</v>
      </c>
      <c r="S3473" s="10">
        <f t="shared" si="498"/>
        <v>41841.820486111108</v>
      </c>
      <c r="T3473" s="10">
        <f t="shared" si="49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496"/>
        <v>1.0205</v>
      </c>
      <c r="P3474" s="8">
        <f t="shared" si="497"/>
        <v>88.739130434782609</v>
      </c>
      <c r="Q3474" t="s">
        <v>8314</v>
      </c>
      <c r="R3474" t="s">
        <v>8315</v>
      </c>
      <c r="S3474" s="10">
        <f t="shared" si="498"/>
        <v>41928.170497685183</v>
      </c>
      <c r="T3474" s="10">
        <f t="shared" si="49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496"/>
        <v>1</v>
      </c>
      <c r="P3475" s="8">
        <f t="shared" si="497"/>
        <v>148.4848484848485</v>
      </c>
      <c r="Q3475" t="s">
        <v>8314</v>
      </c>
      <c r="R3475" t="s">
        <v>8315</v>
      </c>
      <c r="S3475" s="10">
        <f t="shared" si="498"/>
        <v>42062.834444444445</v>
      </c>
      <c r="T3475" s="10">
        <f t="shared" si="49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496"/>
        <v>1.01</v>
      </c>
      <c r="P3476" s="8">
        <f t="shared" si="497"/>
        <v>51.794871794871796</v>
      </c>
      <c r="Q3476" t="s">
        <v>8314</v>
      </c>
      <c r="R3476" t="s">
        <v>8315</v>
      </c>
      <c r="S3476" s="10">
        <f t="shared" si="498"/>
        <v>42541.501516203702</v>
      </c>
      <c r="T3476" s="10">
        <f t="shared" si="49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496"/>
        <v>1.1333333333333333</v>
      </c>
      <c r="P3477" s="8">
        <f t="shared" si="497"/>
        <v>20</v>
      </c>
      <c r="Q3477" t="s">
        <v>8314</v>
      </c>
      <c r="R3477" t="s">
        <v>8315</v>
      </c>
      <c r="S3477" s="10">
        <f t="shared" si="498"/>
        <v>41918.880833333329</v>
      </c>
      <c r="T3477" s="10">
        <f t="shared" si="49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496"/>
        <v>1.04</v>
      </c>
      <c r="P3478" s="8">
        <f t="shared" si="497"/>
        <v>52</v>
      </c>
      <c r="Q3478" t="s">
        <v>8314</v>
      </c>
      <c r="R3478" t="s">
        <v>8315</v>
      </c>
      <c r="S3478" s="10">
        <f t="shared" si="498"/>
        <v>41921.279976851853</v>
      </c>
      <c r="T3478" s="10">
        <f t="shared" si="49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496"/>
        <v>1.1533333333333333</v>
      </c>
      <c r="P3479" s="8">
        <f t="shared" si="497"/>
        <v>53.230769230769234</v>
      </c>
      <c r="Q3479" t="s">
        <v>8314</v>
      </c>
      <c r="R3479" t="s">
        <v>8315</v>
      </c>
      <c r="S3479" s="10">
        <f t="shared" si="498"/>
        <v>42128.736608796295</v>
      </c>
      <c r="T3479" s="10">
        <f t="shared" si="49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496"/>
        <v>1.1285000000000001</v>
      </c>
      <c r="P3480" s="8">
        <f t="shared" si="497"/>
        <v>39.596491228070178</v>
      </c>
      <c r="Q3480" t="s">
        <v>8314</v>
      </c>
      <c r="R3480" t="s">
        <v>8315</v>
      </c>
      <c r="S3480" s="10">
        <f t="shared" si="498"/>
        <v>42053.916921296302</v>
      </c>
      <c r="T3480" s="10">
        <f t="shared" si="49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496"/>
        <v>1.2786666666666666</v>
      </c>
      <c r="P3481" s="8">
        <f t="shared" si="497"/>
        <v>34.25</v>
      </c>
      <c r="Q3481" t="s">
        <v>8314</v>
      </c>
      <c r="R3481" t="s">
        <v>8315</v>
      </c>
      <c r="S3481" s="10">
        <f t="shared" si="498"/>
        <v>41781.855092592588</v>
      </c>
      <c r="T3481" s="10">
        <f t="shared" si="49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496"/>
        <v>1.4266666666666667</v>
      </c>
      <c r="P3482" s="8">
        <f t="shared" si="497"/>
        <v>164.61538461538461</v>
      </c>
      <c r="Q3482" t="s">
        <v>8314</v>
      </c>
      <c r="R3482" t="s">
        <v>8315</v>
      </c>
      <c r="S3482" s="10">
        <f t="shared" si="498"/>
        <v>42171.317442129628</v>
      </c>
      <c r="T3482" s="10">
        <f t="shared" si="49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496"/>
        <v>1.1879999999999999</v>
      </c>
      <c r="P3483" s="8">
        <f t="shared" si="497"/>
        <v>125.05263157894737</v>
      </c>
      <c r="Q3483" t="s">
        <v>8314</v>
      </c>
      <c r="R3483" t="s">
        <v>8315</v>
      </c>
      <c r="S3483" s="10">
        <f t="shared" si="498"/>
        <v>41989.24754629629</v>
      </c>
      <c r="T3483" s="10">
        <f t="shared" si="49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496"/>
        <v>1.3833333333333333</v>
      </c>
      <c r="P3484" s="8">
        <f t="shared" si="497"/>
        <v>51.875</v>
      </c>
      <c r="Q3484" t="s">
        <v>8314</v>
      </c>
      <c r="R3484" t="s">
        <v>8315</v>
      </c>
      <c r="S3484" s="10">
        <f t="shared" si="498"/>
        <v>41796.771597222221</v>
      </c>
      <c r="T3484" s="10">
        <f t="shared" si="49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496"/>
        <v>1.599402985074627</v>
      </c>
      <c r="P3485" s="8">
        <f t="shared" si="497"/>
        <v>40.285714285714285</v>
      </c>
      <c r="Q3485" t="s">
        <v>8314</v>
      </c>
      <c r="R3485" t="s">
        <v>8315</v>
      </c>
      <c r="S3485" s="10">
        <f t="shared" si="498"/>
        <v>41793.668761574074</v>
      </c>
      <c r="T3485" s="10">
        <f t="shared" si="49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496"/>
        <v>1.1424000000000001</v>
      </c>
      <c r="P3486" s="8">
        <f t="shared" si="497"/>
        <v>64.909090909090907</v>
      </c>
      <c r="Q3486" t="s">
        <v>8314</v>
      </c>
      <c r="R3486" t="s">
        <v>8315</v>
      </c>
      <c r="S3486" s="10">
        <f t="shared" si="498"/>
        <v>42506.760405092587</v>
      </c>
      <c r="T3486" s="10">
        <f t="shared" si="49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496"/>
        <v>1.0060606060606061</v>
      </c>
      <c r="P3487" s="8">
        <f t="shared" si="497"/>
        <v>55.333333333333336</v>
      </c>
      <c r="Q3487" t="s">
        <v>8314</v>
      </c>
      <c r="R3487" t="s">
        <v>8315</v>
      </c>
      <c r="S3487" s="10">
        <f t="shared" si="498"/>
        <v>42372.693055555559</v>
      </c>
      <c r="T3487" s="10">
        <f t="shared" si="49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496"/>
        <v>1.552</v>
      </c>
      <c r="P3488" s="8">
        <f t="shared" si="497"/>
        <v>83.142857142857139</v>
      </c>
      <c r="Q3488" t="s">
        <v>8314</v>
      </c>
      <c r="R3488" t="s">
        <v>8315</v>
      </c>
      <c r="S3488" s="10">
        <f t="shared" si="498"/>
        <v>42126.87501157407</v>
      </c>
      <c r="T3488" s="10">
        <f t="shared" si="49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496"/>
        <v>1.2775000000000001</v>
      </c>
      <c r="P3489" s="8">
        <f t="shared" si="497"/>
        <v>38.712121212121211</v>
      </c>
      <c r="Q3489" t="s">
        <v>8314</v>
      </c>
      <c r="R3489" t="s">
        <v>8315</v>
      </c>
      <c r="S3489" s="10">
        <f t="shared" si="498"/>
        <v>42149.940416666665</v>
      </c>
      <c r="T3489" s="10">
        <f t="shared" si="49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496"/>
        <v>1.212</v>
      </c>
      <c r="P3490" s="8">
        <f t="shared" si="497"/>
        <v>125.37931034482759</v>
      </c>
      <c r="Q3490" t="s">
        <v>8314</v>
      </c>
      <c r="R3490" t="s">
        <v>8315</v>
      </c>
      <c r="S3490" s="10">
        <f t="shared" si="498"/>
        <v>42087.768055555556</v>
      </c>
      <c r="T3490" s="10">
        <f t="shared" si="49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496"/>
        <v>1.127</v>
      </c>
      <c r="P3491" s="8">
        <f t="shared" si="497"/>
        <v>78.263888888888886</v>
      </c>
      <c r="Q3491" t="s">
        <v>8314</v>
      </c>
      <c r="R3491" t="s">
        <v>8315</v>
      </c>
      <c r="S3491" s="10">
        <f t="shared" si="498"/>
        <v>41753.635775462964</v>
      </c>
      <c r="T3491" s="10">
        <f t="shared" si="49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496"/>
        <v>1.2749999999999999</v>
      </c>
      <c r="P3492" s="8">
        <f t="shared" si="497"/>
        <v>47.222222222222221</v>
      </c>
      <c r="Q3492" t="s">
        <v>8314</v>
      </c>
      <c r="R3492" t="s">
        <v>8315</v>
      </c>
      <c r="S3492" s="10">
        <f t="shared" si="498"/>
        <v>42443.802361111113</v>
      </c>
      <c r="T3492" s="10">
        <f t="shared" si="49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496"/>
        <v>1.5820000000000001</v>
      </c>
      <c r="P3493" s="8">
        <f t="shared" si="497"/>
        <v>79.099999999999994</v>
      </c>
      <c r="Q3493" t="s">
        <v>8314</v>
      </c>
      <c r="R3493" t="s">
        <v>8315</v>
      </c>
      <c r="S3493" s="10">
        <f t="shared" si="498"/>
        <v>42121.249814814815</v>
      </c>
      <c r="T3493" s="10">
        <f t="shared" si="49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496"/>
        <v>1.0526894736842105</v>
      </c>
      <c r="P3494" s="8">
        <f t="shared" si="497"/>
        <v>114.29199999999999</v>
      </c>
      <c r="Q3494" t="s">
        <v>8314</v>
      </c>
      <c r="R3494" t="s">
        <v>8315</v>
      </c>
      <c r="S3494" s="10">
        <f t="shared" si="498"/>
        <v>42268.009224537032</v>
      </c>
      <c r="T3494" s="10">
        <f t="shared" si="49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496"/>
        <v>1</v>
      </c>
      <c r="P3495" s="8">
        <f t="shared" si="497"/>
        <v>51.724137931034484</v>
      </c>
      <c r="Q3495" t="s">
        <v>8314</v>
      </c>
      <c r="R3495" t="s">
        <v>8315</v>
      </c>
      <c r="S3495" s="10">
        <f t="shared" si="498"/>
        <v>41848.866157407407</v>
      </c>
      <c r="T3495" s="10">
        <f t="shared" si="49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496"/>
        <v>1</v>
      </c>
      <c r="P3496" s="8">
        <f t="shared" si="497"/>
        <v>30.76923076923077</v>
      </c>
      <c r="Q3496" t="s">
        <v>8314</v>
      </c>
      <c r="R3496" t="s">
        <v>8315</v>
      </c>
      <c r="S3496" s="10">
        <f t="shared" si="498"/>
        <v>42689.214988425927</v>
      </c>
      <c r="T3496" s="10">
        <f t="shared" si="49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496"/>
        <v>1.0686</v>
      </c>
      <c r="P3497" s="8">
        <f t="shared" si="497"/>
        <v>74.208333333333329</v>
      </c>
      <c r="Q3497" t="s">
        <v>8314</v>
      </c>
      <c r="R3497" t="s">
        <v>8315</v>
      </c>
      <c r="S3497" s="10">
        <f t="shared" si="498"/>
        <v>41915.762835648151</v>
      </c>
      <c r="T3497" s="10">
        <f t="shared" si="49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496"/>
        <v>1.244</v>
      </c>
      <c r="P3498" s="8">
        <f t="shared" si="497"/>
        <v>47.846153846153847</v>
      </c>
      <c r="Q3498" t="s">
        <v>8314</v>
      </c>
      <c r="R3498" t="s">
        <v>8315</v>
      </c>
      <c r="S3498" s="10">
        <f t="shared" si="498"/>
        <v>42584.846828703703</v>
      </c>
      <c r="T3498" s="10">
        <f t="shared" si="49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496"/>
        <v>1.0870406189555126</v>
      </c>
      <c r="P3499" s="8">
        <f t="shared" si="497"/>
        <v>34.408163265306122</v>
      </c>
      <c r="Q3499" t="s">
        <v>8314</v>
      </c>
      <c r="R3499" t="s">
        <v>8315</v>
      </c>
      <c r="S3499" s="10">
        <f t="shared" si="498"/>
        <v>42511.741944444439</v>
      </c>
      <c r="T3499" s="10">
        <f t="shared" si="49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496"/>
        <v>1.0242424242424242</v>
      </c>
      <c r="P3500" s="8">
        <f t="shared" si="497"/>
        <v>40.238095238095241</v>
      </c>
      <c r="Q3500" t="s">
        <v>8314</v>
      </c>
      <c r="R3500" t="s">
        <v>8315</v>
      </c>
      <c r="S3500" s="10">
        <f t="shared" si="498"/>
        <v>42459.15861111111</v>
      </c>
      <c r="T3500" s="10">
        <f t="shared" si="49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496"/>
        <v>1.0549999999999999</v>
      </c>
      <c r="P3501" s="8">
        <f t="shared" si="497"/>
        <v>60.285714285714285</v>
      </c>
      <c r="Q3501" t="s">
        <v>8314</v>
      </c>
      <c r="R3501" t="s">
        <v>8315</v>
      </c>
      <c r="S3501" s="10">
        <f t="shared" si="498"/>
        <v>42132.036168981482</v>
      </c>
      <c r="T3501" s="10">
        <f t="shared" si="49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496"/>
        <v>1.0629999999999999</v>
      </c>
      <c r="P3502" s="8">
        <f t="shared" si="497"/>
        <v>25.30952380952381</v>
      </c>
      <c r="Q3502" t="s">
        <v>8314</v>
      </c>
      <c r="R3502" t="s">
        <v>8315</v>
      </c>
      <c r="S3502" s="10">
        <f t="shared" si="498"/>
        <v>42419.91942129629</v>
      </c>
      <c r="T3502" s="10">
        <f t="shared" si="49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496"/>
        <v>1.0066666666666666</v>
      </c>
      <c r="P3503" s="8">
        <f t="shared" si="497"/>
        <v>35.952380952380949</v>
      </c>
      <c r="Q3503" t="s">
        <v>8314</v>
      </c>
      <c r="R3503" t="s">
        <v>8315</v>
      </c>
      <c r="S3503" s="10">
        <f t="shared" si="498"/>
        <v>42233.763831018514</v>
      </c>
      <c r="T3503" s="10">
        <f t="shared" si="49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496"/>
        <v>1.054</v>
      </c>
      <c r="P3504" s="8">
        <f t="shared" si="497"/>
        <v>136</v>
      </c>
      <c r="Q3504" t="s">
        <v>8314</v>
      </c>
      <c r="R3504" t="s">
        <v>8315</v>
      </c>
      <c r="S3504" s="10">
        <f t="shared" si="498"/>
        <v>42430.839398148149</v>
      </c>
      <c r="T3504" s="10">
        <f t="shared" si="49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496"/>
        <v>1.0755999999999999</v>
      </c>
      <c r="P3505" s="8">
        <f t="shared" si="497"/>
        <v>70.763157894736835</v>
      </c>
      <c r="Q3505" t="s">
        <v>8314</v>
      </c>
      <c r="R3505" t="s">
        <v>8315</v>
      </c>
      <c r="S3505" s="10">
        <f t="shared" si="498"/>
        <v>42545.478333333333</v>
      </c>
      <c r="T3505" s="10">
        <f t="shared" si="49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496"/>
        <v>1</v>
      </c>
      <c r="P3506" s="8">
        <f t="shared" si="497"/>
        <v>125</v>
      </c>
      <c r="Q3506" t="s">
        <v>8314</v>
      </c>
      <c r="R3506" t="s">
        <v>8315</v>
      </c>
      <c r="S3506" s="10">
        <f t="shared" si="498"/>
        <v>42297.748738425929</v>
      </c>
      <c r="T3506" s="10">
        <f t="shared" si="49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496"/>
        <v>1.0376000000000001</v>
      </c>
      <c r="P3507" s="8">
        <f t="shared" si="497"/>
        <v>66.512820512820511</v>
      </c>
      <c r="Q3507" t="s">
        <v>8314</v>
      </c>
      <c r="R3507" t="s">
        <v>8315</v>
      </c>
      <c r="S3507" s="10">
        <f t="shared" si="498"/>
        <v>41760.935706018521</v>
      </c>
      <c r="T3507" s="10">
        <f t="shared" si="49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496"/>
        <v>1.0149999999999999</v>
      </c>
      <c r="P3508" s="8">
        <f t="shared" si="497"/>
        <v>105</v>
      </c>
      <c r="Q3508" t="s">
        <v>8314</v>
      </c>
      <c r="R3508" t="s">
        <v>8315</v>
      </c>
      <c r="S3508" s="10">
        <f t="shared" si="498"/>
        <v>41829.734259259261</v>
      </c>
      <c r="T3508" s="10">
        <f t="shared" si="49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496"/>
        <v>1.044</v>
      </c>
      <c r="P3509" s="8">
        <f t="shared" si="497"/>
        <v>145</v>
      </c>
      <c r="Q3509" t="s">
        <v>8314</v>
      </c>
      <c r="R3509" t="s">
        <v>8315</v>
      </c>
      <c r="S3509" s="10">
        <f t="shared" si="498"/>
        <v>42491.92288194444</v>
      </c>
      <c r="T3509" s="10">
        <f t="shared" si="49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496"/>
        <v>1.8</v>
      </c>
      <c r="P3510" s="8">
        <f t="shared" si="497"/>
        <v>12</v>
      </c>
      <c r="Q3510" t="s">
        <v>8314</v>
      </c>
      <c r="R3510" t="s">
        <v>8315</v>
      </c>
      <c r="S3510" s="10">
        <f t="shared" si="498"/>
        <v>42477.729780092588</v>
      </c>
      <c r="T3510" s="10">
        <f t="shared" si="49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496"/>
        <v>1.0633333333333332</v>
      </c>
      <c r="P3511" s="8">
        <f t="shared" si="497"/>
        <v>96.666666666666671</v>
      </c>
      <c r="Q3511" t="s">
        <v>8314</v>
      </c>
      <c r="R3511" t="s">
        <v>8315</v>
      </c>
      <c r="S3511" s="10">
        <f t="shared" si="498"/>
        <v>41950.859560185185</v>
      </c>
      <c r="T3511" s="10">
        <f t="shared" si="49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496"/>
        <v>1.0055555555555555</v>
      </c>
      <c r="P3512" s="8">
        <f t="shared" si="497"/>
        <v>60.333333333333336</v>
      </c>
      <c r="Q3512" t="s">
        <v>8314</v>
      </c>
      <c r="R3512" t="s">
        <v>8315</v>
      </c>
      <c r="S3512" s="10">
        <f t="shared" si="498"/>
        <v>41802.62090277778</v>
      </c>
      <c r="T3512" s="10">
        <f t="shared" si="49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496"/>
        <v>1.012</v>
      </c>
      <c r="P3513" s="8">
        <f t="shared" si="497"/>
        <v>79.89473684210526</v>
      </c>
      <c r="Q3513" t="s">
        <v>8314</v>
      </c>
      <c r="R3513" t="s">
        <v>8315</v>
      </c>
      <c r="S3513" s="10">
        <f t="shared" si="498"/>
        <v>41927.873784722222</v>
      </c>
      <c r="T3513" s="10">
        <f t="shared" si="49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496"/>
        <v>1</v>
      </c>
      <c r="P3514" s="8">
        <f t="shared" si="497"/>
        <v>58.823529411764703</v>
      </c>
      <c r="Q3514" t="s">
        <v>8314</v>
      </c>
      <c r="R3514" t="s">
        <v>8315</v>
      </c>
      <c r="S3514" s="10">
        <f t="shared" si="498"/>
        <v>42057.536944444444</v>
      </c>
      <c r="T3514" s="10">
        <f t="shared" si="49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496"/>
        <v>1.1839285714285714</v>
      </c>
      <c r="P3515" s="8">
        <f t="shared" si="497"/>
        <v>75.340909090909093</v>
      </c>
      <c r="Q3515" t="s">
        <v>8314</v>
      </c>
      <c r="R3515" t="s">
        <v>8315</v>
      </c>
      <c r="S3515" s="10">
        <f t="shared" si="498"/>
        <v>41781.096203703702</v>
      </c>
      <c r="T3515" s="10">
        <f t="shared" si="49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496"/>
        <v>1.1000000000000001</v>
      </c>
      <c r="P3516" s="8">
        <f t="shared" si="497"/>
        <v>55</v>
      </c>
      <c r="Q3516" t="s">
        <v>8314</v>
      </c>
      <c r="R3516" t="s">
        <v>8315</v>
      </c>
      <c r="S3516" s="10">
        <f t="shared" si="498"/>
        <v>42020.846666666665</v>
      </c>
      <c r="T3516" s="10">
        <f t="shared" si="49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496"/>
        <v>1.0266666666666666</v>
      </c>
      <c r="P3517" s="8">
        <f t="shared" si="497"/>
        <v>66.956521739130437</v>
      </c>
      <c r="Q3517" t="s">
        <v>8314</v>
      </c>
      <c r="R3517" t="s">
        <v>8315</v>
      </c>
      <c r="S3517" s="10">
        <f t="shared" si="498"/>
        <v>42125.772812499999</v>
      </c>
      <c r="T3517" s="10">
        <f t="shared" si="49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496"/>
        <v>1</v>
      </c>
      <c r="P3518" s="8">
        <f t="shared" si="497"/>
        <v>227.27272727272728</v>
      </c>
      <c r="Q3518" t="s">
        <v>8314</v>
      </c>
      <c r="R3518" t="s">
        <v>8315</v>
      </c>
      <c r="S3518" s="10">
        <f t="shared" si="498"/>
        <v>41856.010069444441</v>
      </c>
      <c r="T3518" s="10">
        <f t="shared" si="49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496"/>
        <v>1</v>
      </c>
      <c r="P3519" s="8">
        <f t="shared" si="497"/>
        <v>307.69230769230768</v>
      </c>
      <c r="Q3519" t="s">
        <v>8314</v>
      </c>
      <c r="R3519" t="s">
        <v>8315</v>
      </c>
      <c r="S3519" s="10">
        <f t="shared" si="498"/>
        <v>41794.817523148151</v>
      </c>
      <c r="T3519" s="10">
        <f t="shared" si="49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496"/>
        <v>1.10046</v>
      </c>
      <c r="P3520" s="8">
        <f t="shared" si="497"/>
        <v>50.020909090909093</v>
      </c>
      <c r="Q3520" t="s">
        <v>8314</v>
      </c>
      <c r="R3520" t="s">
        <v>8315</v>
      </c>
      <c r="S3520" s="10">
        <f t="shared" si="498"/>
        <v>41893.783553240741</v>
      </c>
      <c r="T3520" s="10">
        <f t="shared" si="49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496"/>
        <v>1.0135000000000001</v>
      </c>
      <c r="P3521" s="8">
        <f t="shared" si="497"/>
        <v>72.392857142857139</v>
      </c>
      <c r="Q3521" t="s">
        <v>8314</v>
      </c>
      <c r="R3521" t="s">
        <v>8315</v>
      </c>
      <c r="S3521" s="10">
        <f t="shared" si="498"/>
        <v>42037.598958333328</v>
      </c>
      <c r="T3521" s="10">
        <f t="shared" si="49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496"/>
        <v>1.0075000000000001</v>
      </c>
      <c r="P3522" s="8">
        <f t="shared" si="497"/>
        <v>95.952380952380949</v>
      </c>
      <c r="Q3522" t="s">
        <v>8314</v>
      </c>
      <c r="R3522" t="s">
        <v>8315</v>
      </c>
      <c r="S3522" s="10">
        <f t="shared" si="498"/>
        <v>42227.824212962965</v>
      </c>
      <c r="T3522" s="10">
        <f t="shared" si="49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496"/>
        <v>1.6942857142857144</v>
      </c>
      <c r="P3523" s="8">
        <f t="shared" si="497"/>
        <v>45.615384615384613</v>
      </c>
      <c r="Q3523" t="s">
        <v>8314</v>
      </c>
      <c r="R3523" t="s">
        <v>8315</v>
      </c>
      <c r="S3523" s="10">
        <f t="shared" si="498"/>
        <v>41881.361342592594</v>
      </c>
      <c r="T3523" s="10">
        <f t="shared" si="499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ref="O3524:O3587" si="500">E3524/D3524</f>
        <v>1</v>
      </c>
      <c r="P3524" s="8">
        <f t="shared" ref="P3524:P3587" si="501">E3524/L3524</f>
        <v>41.029411764705884</v>
      </c>
      <c r="Q3524" t="s">
        <v>8314</v>
      </c>
      <c r="R3524" t="s">
        <v>8315</v>
      </c>
      <c r="S3524" s="10">
        <f t="shared" si="498"/>
        <v>42234.789884259255</v>
      </c>
      <c r="T3524" s="10">
        <f t="shared" si="499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500"/>
        <v>1.1365000000000001</v>
      </c>
      <c r="P3525" s="8">
        <f t="shared" si="501"/>
        <v>56.825000000000003</v>
      </c>
      <c r="Q3525" t="s">
        <v>8314</v>
      </c>
      <c r="R3525" t="s">
        <v>8315</v>
      </c>
      <c r="S3525" s="10">
        <f t="shared" si="498"/>
        <v>42581.397546296299</v>
      </c>
      <c r="T3525" s="10">
        <f t="shared" si="499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500"/>
        <v>1.0156000000000001</v>
      </c>
      <c r="P3526" s="8">
        <f t="shared" si="501"/>
        <v>137.24324324324326</v>
      </c>
      <c r="Q3526" t="s">
        <v>8314</v>
      </c>
      <c r="R3526" t="s">
        <v>8315</v>
      </c>
      <c r="S3526" s="10">
        <f t="shared" si="498"/>
        <v>41880.76357638889</v>
      </c>
      <c r="T3526" s="10">
        <f t="shared" si="499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500"/>
        <v>1.06</v>
      </c>
      <c r="P3527" s="8">
        <f t="shared" si="501"/>
        <v>75.714285714285708</v>
      </c>
      <c r="Q3527" t="s">
        <v>8314</v>
      </c>
      <c r="R3527" t="s">
        <v>8315</v>
      </c>
      <c r="S3527" s="10">
        <f t="shared" si="498"/>
        <v>42214.6956712963</v>
      </c>
      <c r="T3527" s="10">
        <f t="shared" si="499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500"/>
        <v>1.02</v>
      </c>
      <c r="P3528" s="8">
        <f t="shared" si="501"/>
        <v>99</v>
      </c>
      <c r="Q3528" t="s">
        <v>8314</v>
      </c>
      <c r="R3528" t="s">
        <v>8315</v>
      </c>
      <c r="S3528" s="10">
        <f t="shared" si="498"/>
        <v>42460.335312499999</v>
      </c>
      <c r="T3528" s="10">
        <f t="shared" si="499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500"/>
        <v>1.1691666666666667</v>
      </c>
      <c r="P3529" s="8">
        <f t="shared" si="501"/>
        <v>81.569767441860463</v>
      </c>
      <c r="Q3529" t="s">
        <v>8314</v>
      </c>
      <c r="R3529" t="s">
        <v>8315</v>
      </c>
      <c r="S3529" s="10">
        <f t="shared" ref="S3529:S3592" si="502">(((J3529/60)/60)/24)+DATE(1970,1,1)</f>
        <v>42167.023206018523</v>
      </c>
      <c r="T3529" s="10">
        <f t="shared" ref="T3529:T3592" si="503">(((I3529/60)/60)/24)+DATE(1970,1,1)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500"/>
        <v>1.0115151515151515</v>
      </c>
      <c r="P3530" s="8">
        <f t="shared" si="501"/>
        <v>45.108108108108105</v>
      </c>
      <c r="Q3530" t="s">
        <v>8314</v>
      </c>
      <c r="R3530" t="s">
        <v>8315</v>
      </c>
      <c r="S3530" s="10">
        <f t="shared" si="502"/>
        <v>42733.50136574074</v>
      </c>
      <c r="T3530" s="10">
        <f t="shared" si="50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500"/>
        <v>1.32</v>
      </c>
      <c r="P3531" s="8">
        <f t="shared" si="501"/>
        <v>36.666666666666664</v>
      </c>
      <c r="Q3531" t="s">
        <v>8314</v>
      </c>
      <c r="R3531" t="s">
        <v>8315</v>
      </c>
      <c r="S3531" s="10">
        <f t="shared" si="502"/>
        <v>42177.761782407411</v>
      </c>
      <c r="T3531" s="10">
        <f t="shared" si="50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500"/>
        <v>1</v>
      </c>
      <c r="P3532" s="8">
        <f t="shared" si="501"/>
        <v>125</v>
      </c>
      <c r="Q3532" t="s">
        <v>8314</v>
      </c>
      <c r="R3532" t="s">
        <v>8315</v>
      </c>
      <c r="S3532" s="10">
        <f t="shared" si="502"/>
        <v>42442.623344907406</v>
      </c>
      <c r="T3532" s="10">
        <f t="shared" si="50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500"/>
        <v>1.28</v>
      </c>
      <c r="P3533" s="8">
        <f t="shared" si="501"/>
        <v>49.230769230769234</v>
      </c>
      <c r="Q3533" t="s">
        <v>8314</v>
      </c>
      <c r="R3533" t="s">
        <v>8315</v>
      </c>
      <c r="S3533" s="10">
        <f t="shared" si="502"/>
        <v>42521.654328703706</v>
      </c>
      <c r="T3533" s="10">
        <f t="shared" si="50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500"/>
        <v>1.1895833333333334</v>
      </c>
      <c r="P3534" s="8">
        <f t="shared" si="501"/>
        <v>42.296296296296298</v>
      </c>
      <c r="Q3534" t="s">
        <v>8314</v>
      </c>
      <c r="R3534" t="s">
        <v>8315</v>
      </c>
      <c r="S3534" s="10">
        <f t="shared" si="502"/>
        <v>41884.599849537037</v>
      </c>
      <c r="T3534" s="10">
        <f t="shared" si="50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500"/>
        <v>1.262</v>
      </c>
      <c r="P3535" s="8">
        <f t="shared" si="501"/>
        <v>78.875</v>
      </c>
      <c r="Q3535" t="s">
        <v>8314</v>
      </c>
      <c r="R3535" t="s">
        <v>8315</v>
      </c>
      <c r="S3535" s="10">
        <f t="shared" si="502"/>
        <v>42289.761192129634</v>
      </c>
      <c r="T3535" s="10">
        <f t="shared" si="50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500"/>
        <v>1.5620000000000001</v>
      </c>
      <c r="P3536" s="8">
        <f t="shared" si="501"/>
        <v>38.284313725490193</v>
      </c>
      <c r="Q3536" t="s">
        <v>8314</v>
      </c>
      <c r="R3536" t="s">
        <v>8315</v>
      </c>
      <c r="S3536" s="10">
        <f t="shared" si="502"/>
        <v>42243.6252662037</v>
      </c>
      <c r="T3536" s="10">
        <f t="shared" si="50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500"/>
        <v>1.0315000000000001</v>
      </c>
      <c r="P3537" s="8">
        <f t="shared" si="501"/>
        <v>44.847826086956523</v>
      </c>
      <c r="Q3537" t="s">
        <v>8314</v>
      </c>
      <c r="R3537" t="s">
        <v>8315</v>
      </c>
      <c r="S3537" s="10">
        <f t="shared" si="502"/>
        <v>42248.640162037031</v>
      </c>
      <c r="T3537" s="10">
        <f t="shared" si="50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500"/>
        <v>1.5333333333333334</v>
      </c>
      <c r="P3538" s="8">
        <f t="shared" si="501"/>
        <v>13.529411764705882</v>
      </c>
      <c r="Q3538" t="s">
        <v>8314</v>
      </c>
      <c r="R3538" t="s">
        <v>8315</v>
      </c>
      <c r="S3538" s="10">
        <f t="shared" si="502"/>
        <v>42328.727141203708</v>
      </c>
      <c r="T3538" s="10">
        <f t="shared" si="50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500"/>
        <v>1.8044444444444445</v>
      </c>
      <c r="P3539" s="8">
        <f t="shared" si="501"/>
        <v>43.5</v>
      </c>
      <c r="Q3539" t="s">
        <v>8314</v>
      </c>
      <c r="R3539" t="s">
        <v>8315</v>
      </c>
      <c r="S3539" s="10">
        <f t="shared" si="502"/>
        <v>41923.354351851849</v>
      </c>
      <c r="T3539" s="10">
        <f t="shared" si="50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500"/>
        <v>1.2845</v>
      </c>
      <c r="P3540" s="8">
        <f t="shared" si="501"/>
        <v>30.951807228915662</v>
      </c>
      <c r="Q3540" t="s">
        <v>8314</v>
      </c>
      <c r="R3540" t="s">
        <v>8315</v>
      </c>
      <c r="S3540" s="10">
        <f t="shared" si="502"/>
        <v>42571.420601851853</v>
      </c>
      <c r="T3540" s="10">
        <f t="shared" si="50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500"/>
        <v>1.1966666666666668</v>
      </c>
      <c r="P3541" s="8">
        <f t="shared" si="501"/>
        <v>55.230769230769234</v>
      </c>
      <c r="Q3541" t="s">
        <v>8314</v>
      </c>
      <c r="R3541" t="s">
        <v>8315</v>
      </c>
      <c r="S3541" s="10">
        <f t="shared" si="502"/>
        <v>42600.756041666667</v>
      </c>
      <c r="T3541" s="10">
        <f t="shared" si="50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500"/>
        <v>1.23</v>
      </c>
      <c r="P3542" s="8">
        <f t="shared" si="501"/>
        <v>46.125</v>
      </c>
      <c r="Q3542" t="s">
        <v>8314</v>
      </c>
      <c r="R3542" t="s">
        <v>8315</v>
      </c>
      <c r="S3542" s="10">
        <f t="shared" si="502"/>
        <v>42517.003368055557</v>
      </c>
      <c r="T3542" s="10">
        <f t="shared" si="50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500"/>
        <v>1.05</v>
      </c>
      <c r="P3543" s="8">
        <f t="shared" si="501"/>
        <v>39.375</v>
      </c>
      <c r="Q3543" t="s">
        <v>8314</v>
      </c>
      <c r="R3543" t="s">
        <v>8315</v>
      </c>
      <c r="S3543" s="10">
        <f t="shared" si="502"/>
        <v>42222.730034722219</v>
      </c>
      <c r="T3543" s="10">
        <f t="shared" si="50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500"/>
        <v>1.0223636363636364</v>
      </c>
      <c r="P3544" s="8">
        <f t="shared" si="501"/>
        <v>66.152941176470591</v>
      </c>
      <c r="Q3544" t="s">
        <v>8314</v>
      </c>
      <c r="R3544" t="s">
        <v>8315</v>
      </c>
      <c r="S3544" s="10">
        <f t="shared" si="502"/>
        <v>41829.599791666667</v>
      </c>
      <c r="T3544" s="10">
        <f t="shared" si="50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500"/>
        <v>1.0466666666666666</v>
      </c>
      <c r="P3545" s="8">
        <f t="shared" si="501"/>
        <v>54.137931034482762</v>
      </c>
      <c r="Q3545" t="s">
        <v>8314</v>
      </c>
      <c r="R3545" t="s">
        <v>8315</v>
      </c>
      <c r="S3545" s="10">
        <f t="shared" si="502"/>
        <v>42150.755312499998</v>
      </c>
      <c r="T3545" s="10">
        <f t="shared" si="50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500"/>
        <v>1</v>
      </c>
      <c r="P3546" s="8">
        <f t="shared" si="501"/>
        <v>104.16666666666667</v>
      </c>
      <c r="Q3546" t="s">
        <v>8314</v>
      </c>
      <c r="R3546" t="s">
        <v>8315</v>
      </c>
      <c r="S3546" s="10">
        <f t="shared" si="502"/>
        <v>42040.831678240742</v>
      </c>
      <c r="T3546" s="10">
        <f t="shared" si="50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500"/>
        <v>1.004</v>
      </c>
      <c r="P3547" s="8">
        <f t="shared" si="501"/>
        <v>31.375</v>
      </c>
      <c r="Q3547" t="s">
        <v>8314</v>
      </c>
      <c r="R3547" t="s">
        <v>8315</v>
      </c>
      <c r="S3547" s="10">
        <f t="shared" si="502"/>
        <v>42075.807395833333</v>
      </c>
      <c r="T3547" s="10">
        <f t="shared" si="50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500"/>
        <v>1.0227272727272727</v>
      </c>
      <c r="P3548" s="8">
        <f t="shared" si="501"/>
        <v>59.210526315789473</v>
      </c>
      <c r="Q3548" t="s">
        <v>8314</v>
      </c>
      <c r="R3548" t="s">
        <v>8315</v>
      </c>
      <c r="S3548" s="10">
        <f t="shared" si="502"/>
        <v>42073.660694444443</v>
      </c>
      <c r="T3548" s="10">
        <f t="shared" si="50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500"/>
        <v>1.1440928571428572</v>
      </c>
      <c r="P3549" s="8">
        <f t="shared" si="501"/>
        <v>119.17633928571429</v>
      </c>
      <c r="Q3549" t="s">
        <v>8314</v>
      </c>
      <c r="R3549" t="s">
        <v>8315</v>
      </c>
      <c r="S3549" s="10">
        <f t="shared" si="502"/>
        <v>42480.078715277778</v>
      </c>
      <c r="T3549" s="10">
        <f t="shared" si="50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500"/>
        <v>1.019047619047619</v>
      </c>
      <c r="P3550" s="8">
        <f t="shared" si="501"/>
        <v>164.61538461538461</v>
      </c>
      <c r="Q3550" t="s">
        <v>8314</v>
      </c>
      <c r="R3550" t="s">
        <v>8315</v>
      </c>
      <c r="S3550" s="10">
        <f t="shared" si="502"/>
        <v>42411.942291666666</v>
      </c>
      <c r="T3550" s="10">
        <f t="shared" si="50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500"/>
        <v>1.02</v>
      </c>
      <c r="P3551" s="8">
        <f t="shared" si="501"/>
        <v>24.285714285714285</v>
      </c>
      <c r="Q3551" t="s">
        <v>8314</v>
      </c>
      <c r="R3551" t="s">
        <v>8315</v>
      </c>
      <c r="S3551" s="10">
        <f t="shared" si="502"/>
        <v>42223.394363425927</v>
      </c>
      <c r="T3551" s="10">
        <f t="shared" si="50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500"/>
        <v>1.048</v>
      </c>
      <c r="P3552" s="8">
        <f t="shared" si="501"/>
        <v>40.9375</v>
      </c>
      <c r="Q3552" t="s">
        <v>8314</v>
      </c>
      <c r="R3552" t="s">
        <v>8315</v>
      </c>
      <c r="S3552" s="10">
        <f t="shared" si="502"/>
        <v>42462.893495370372</v>
      </c>
      <c r="T3552" s="10">
        <f t="shared" si="50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500"/>
        <v>1.0183333333333333</v>
      </c>
      <c r="P3553" s="8">
        <f t="shared" si="501"/>
        <v>61.1</v>
      </c>
      <c r="Q3553" t="s">
        <v>8314</v>
      </c>
      <c r="R3553" t="s">
        <v>8315</v>
      </c>
      <c r="S3553" s="10">
        <f t="shared" si="502"/>
        <v>41753.515856481477</v>
      </c>
      <c r="T3553" s="10">
        <f t="shared" si="50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500"/>
        <v>1</v>
      </c>
      <c r="P3554" s="8">
        <f t="shared" si="501"/>
        <v>38.65</v>
      </c>
      <c r="Q3554" t="s">
        <v>8314</v>
      </c>
      <c r="R3554" t="s">
        <v>8315</v>
      </c>
      <c r="S3554" s="10">
        <f t="shared" si="502"/>
        <v>41788.587083333332</v>
      </c>
      <c r="T3554" s="10">
        <f t="shared" si="50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500"/>
        <v>1.0627272727272727</v>
      </c>
      <c r="P3555" s="8">
        <f t="shared" si="501"/>
        <v>56.20192307692308</v>
      </c>
      <c r="Q3555" t="s">
        <v>8314</v>
      </c>
      <c r="R3555" t="s">
        <v>8315</v>
      </c>
      <c r="S3555" s="10">
        <f t="shared" si="502"/>
        <v>42196.028703703705</v>
      </c>
      <c r="T3555" s="10">
        <f t="shared" si="50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500"/>
        <v>1.1342219999999998</v>
      </c>
      <c r="P3556" s="8">
        <f t="shared" si="501"/>
        <v>107.00207547169811</v>
      </c>
      <c r="Q3556" t="s">
        <v>8314</v>
      </c>
      <c r="R3556" t="s">
        <v>8315</v>
      </c>
      <c r="S3556" s="10">
        <f t="shared" si="502"/>
        <v>42016.050451388888</v>
      </c>
      <c r="T3556" s="10">
        <f t="shared" si="50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500"/>
        <v>1</v>
      </c>
      <c r="P3557" s="8">
        <f t="shared" si="501"/>
        <v>171.42857142857142</v>
      </c>
      <c r="Q3557" t="s">
        <v>8314</v>
      </c>
      <c r="R3557" t="s">
        <v>8315</v>
      </c>
      <c r="S3557" s="10">
        <f t="shared" si="502"/>
        <v>42661.442060185189</v>
      </c>
      <c r="T3557" s="10">
        <f t="shared" si="50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500"/>
        <v>1.0045454545454546</v>
      </c>
      <c r="P3558" s="8">
        <f t="shared" si="501"/>
        <v>110.5</v>
      </c>
      <c r="Q3558" t="s">
        <v>8314</v>
      </c>
      <c r="R3558" t="s">
        <v>8315</v>
      </c>
      <c r="S3558" s="10">
        <f t="shared" si="502"/>
        <v>41808.649583333332</v>
      </c>
      <c r="T3558" s="10">
        <f t="shared" si="50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500"/>
        <v>1.0003599999999999</v>
      </c>
      <c r="P3559" s="8">
        <f t="shared" si="501"/>
        <v>179.27598566308242</v>
      </c>
      <c r="Q3559" t="s">
        <v>8314</v>
      </c>
      <c r="R3559" t="s">
        <v>8315</v>
      </c>
      <c r="S3559" s="10">
        <f t="shared" si="502"/>
        <v>41730.276747685188</v>
      </c>
      <c r="T3559" s="10">
        <f t="shared" si="50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500"/>
        <v>1.44</v>
      </c>
      <c r="P3560" s="8">
        <f t="shared" si="501"/>
        <v>22.90909090909091</v>
      </c>
      <c r="Q3560" t="s">
        <v>8314</v>
      </c>
      <c r="R3560" t="s">
        <v>8315</v>
      </c>
      <c r="S3560" s="10">
        <f t="shared" si="502"/>
        <v>42139.816840277781</v>
      </c>
      <c r="T3560" s="10">
        <f t="shared" si="50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500"/>
        <v>1.0349999999999999</v>
      </c>
      <c r="P3561" s="8">
        <f t="shared" si="501"/>
        <v>43.125</v>
      </c>
      <c r="Q3561" t="s">
        <v>8314</v>
      </c>
      <c r="R3561" t="s">
        <v>8315</v>
      </c>
      <c r="S3561" s="10">
        <f t="shared" si="502"/>
        <v>42194.096157407403</v>
      </c>
      <c r="T3561" s="10">
        <f t="shared" si="50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500"/>
        <v>1.0843750000000001</v>
      </c>
      <c r="P3562" s="8">
        <f t="shared" si="501"/>
        <v>46.891891891891895</v>
      </c>
      <c r="Q3562" t="s">
        <v>8314</v>
      </c>
      <c r="R3562" t="s">
        <v>8315</v>
      </c>
      <c r="S3562" s="10">
        <f t="shared" si="502"/>
        <v>42115.889652777783</v>
      </c>
      <c r="T3562" s="10">
        <f t="shared" si="50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500"/>
        <v>1.024</v>
      </c>
      <c r="P3563" s="8">
        <f t="shared" si="501"/>
        <v>47.407407407407405</v>
      </c>
      <c r="Q3563" t="s">
        <v>8314</v>
      </c>
      <c r="R3563" t="s">
        <v>8315</v>
      </c>
      <c r="S3563" s="10">
        <f t="shared" si="502"/>
        <v>42203.680300925931</v>
      </c>
      <c r="T3563" s="10">
        <f t="shared" si="50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500"/>
        <v>1.4888888888888889</v>
      </c>
      <c r="P3564" s="8">
        <f t="shared" si="501"/>
        <v>15.129032258064516</v>
      </c>
      <c r="Q3564" t="s">
        <v>8314</v>
      </c>
      <c r="R3564" t="s">
        <v>8315</v>
      </c>
      <c r="S3564" s="10">
        <f t="shared" si="502"/>
        <v>42433.761886574073</v>
      </c>
      <c r="T3564" s="10">
        <f t="shared" si="50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500"/>
        <v>1.0549000000000002</v>
      </c>
      <c r="P3565" s="8">
        <f t="shared" si="501"/>
        <v>21.098000000000003</v>
      </c>
      <c r="Q3565" t="s">
        <v>8314</v>
      </c>
      <c r="R3565" t="s">
        <v>8315</v>
      </c>
      <c r="S3565" s="10">
        <f t="shared" si="502"/>
        <v>42555.671944444446</v>
      </c>
      <c r="T3565" s="10">
        <f t="shared" si="50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500"/>
        <v>1.0049999999999999</v>
      </c>
      <c r="P3566" s="8">
        <f t="shared" si="501"/>
        <v>59.117647058823529</v>
      </c>
      <c r="Q3566" t="s">
        <v>8314</v>
      </c>
      <c r="R3566" t="s">
        <v>8315</v>
      </c>
      <c r="S3566" s="10">
        <f t="shared" si="502"/>
        <v>42236.623252314821</v>
      </c>
      <c r="T3566" s="10">
        <f t="shared" si="50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500"/>
        <v>1.3055555555555556</v>
      </c>
      <c r="P3567" s="8">
        <f t="shared" si="501"/>
        <v>97.916666666666671</v>
      </c>
      <c r="Q3567" t="s">
        <v>8314</v>
      </c>
      <c r="R3567" t="s">
        <v>8315</v>
      </c>
      <c r="S3567" s="10">
        <f t="shared" si="502"/>
        <v>41974.743148148147</v>
      </c>
      <c r="T3567" s="10">
        <f t="shared" si="50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500"/>
        <v>1.0475000000000001</v>
      </c>
      <c r="P3568" s="8">
        <f t="shared" si="501"/>
        <v>55.131578947368418</v>
      </c>
      <c r="Q3568" t="s">
        <v>8314</v>
      </c>
      <c r="R3568" t="s">
        <v>8315</v>
      </c>
      <c r="S3568" s="10">
        <f t="shared" si="502"/>
        <v>41997.507905092592</v>
      </c>
      <c r="T3568" s="10">
        <f t="shared" si="50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500"/>
        <v>1.0880000000000001</v>
      </c>
      <c r="P3569" s="8">
        <f t="shared" si="501"/>
        <v>26.536585365853657</v>
      </c>
      <c r="Q3569" t="s">
        <v>8314</v>
      </c>
      <c r="R3569" t="s">
        <v>8315</v>
      </c>
      <c r="S3569" s="10">
        <f t="shared" si="502"/>
        <v>42135.810694444444</v>
      </c>
      <c r="T3569" s="10">
        <f t="shared" si="50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500"/>
        <v>1.1100000000000001</v>
      </c>
      <c r="P3570" s="8">
        <f t="shared" si="501"/>
        <v>58.421052631578945</v>
      </c>
      <c r="Q3570" t="s">
        <v>8314</v>
      </c>
      <c r="R3570" t="s">
        <v>8315</v>
      </c>
      <c r="S3570" s="10">
        <f t="shared" si="502"/>
        <v>41869.740671296298</v>
      </c>
      <c r="T3570" s="10">
        <f t="shared" si="50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500"/>
        <v>1.0047999999999999</v>
      </c>
      <c r="P3571" s="8">
        <f t="shared" si="501"/>
        <v>122.53658536585365</v>
      </c>
      <c r="Q3571" t="s">
        <v>8314</v>
      </c>
      <c r="R3571" t="s">
        <v>8315</v>
      </c>
      <c r="S3571" s="10">
        <f t="shared" si="502"/>
        <v>41982.688611111109</v>
      </c>
      <c r="T3571" s="10">
        <f t="shared" si="50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500"/>
        <v>1.1435</v>
      </c>
      <c r="P3572" s="8">
        <f t="shared" si="501"/>
        <v>87.961538461538467</v>
      </c>
      <c r="Q3572" t="s">
        <v>8314</v>
      </c>
      <c r="R3572" t="s">
        <v>8315</v>
      </c>
      <c r="S3572" s="10">
        <f t="shared" si="502"/>
        <v>41976.331979166673</v>
      </c>
      <c r="T3572" s="10">
        <f t="shared" si="50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500"/>
        <v>1.2206666666666666</v>
      </c>
      <c r="P3573" s="8">
        <f t="shared" si="501"/>
        <v>73.239999999999995</v>
      </c>
      <c r="Q3573" t="s">
        <v>8314</v>
      </c>
      <c r="R3573" t="s">
        <v>8315</v>
      </c>
      <c r="S3573" s="10">
        <f t="shared" si="502"/>
        <v>41912.858946759261</v>
      </c>
      <c r="T3573" s="10">
        <f t="shared" si="50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500"/>
        <v>1</v>
      </c>
      <c r="P3574" s="8">
        <f t="shared" si="501"/>
        <v>55.555555555555557</v>
      </c>
      <c r="Q3574" t="s">
        <v>8314</v>
      </c>
      <c r="R3574" t="s">
        <v>8315</v>
      </c>
      <c r="S3574" s="10">
        <f t="shared" si="502"/>
        <v>42146.570393518516</v>
      </c>
      <c r="T3574" s="10">
        <f t="shared" si="50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500"/>
        <v>1.028</v>
      </c>
      <c r="P3575" s="8">
        <f t="shared" si="501"/>
        <v>39.53846153846154</v>
      </c>
      <c r="Q3575" t="s">
        <v>8314</v>
      </c>
      <c r="R3575" t="s">
        <v>8315</v>
      </c>
      <c r="S3575" s="10">
        <f t="shared" si="502"/>
        <v>41921.375532407408</v>
      </c>
      <c r="T3575" s="10">
        <f t="shared" si="50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500"/>
        <v>1.0612068965517241</v>
      </c>
      <c r="P3576" s="8">
        <f t="shared" si="501"/>
        <v>136.77777777777777</v>
      </c>
      <c r="Q3576" t="s">
        <v>8314</v>
      </c>
      <c r="R3576" t="s">
        <v>8315</v>
      </c>
      <c r="S3576" s="10">
        <f t="shared" si="502"/>
        <v>41926.942685185182</v>
      </c>
      <c r="T3576" s="10">
        <f t="shared" si="50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500"/>
        <v>1.0133000000000001</v>
      </c>
      <c r="P3577" s="8">
        <f t="shared" si="501"/>
        <v>99.343137254901961</v>
      </c>
      <c r="Q3577" t="s">
        <v>8314</v>
      </c>
      <c r="R3577" t="s">
        <v>8315</v>
      </c>
      <c r="S3577" s="10">
        <f t="shared" si="502"/>
        <v>42561.783877314811</v>
      </c>
      <c r="T3577" s="10">
        <f t="shared" si="50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500"/>
        <v>1</v>
      </c>
      <c r="P3578" s="8">
        <f t="shared" si="501"/>
        <v>20</v>
      </c>
      <c r="Q3578" t="s">
        <v>8314</v>
      </c>
      <c r="R3578" t="s">
        <v>8315</v>
      </c>
      <c r="S3578" s="10">
        <f t="shared" si="502"/>
        <v>42649.54923611111</v>
      </c>
      <c r="T3578" s="10">
        <f t="shared" si="50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500"/>
        <v>1.3</v>
      </c>
      <c r="P3579" s="8">
        <f t="shared" si="501"/>
        <v>28.888888888888889</v>
      </c>
      <c r="Q3579" t="s">
        <v>8314</v>
      </c>
      <c r="R3579" t="s">
        <v>8315</v>
      </c>
      <c r="S3579" s="10">
        <f t="shared" si="502"/>
        <v>42093.786840277782</v>
      </c>
      <c r="T3579" s="10">
        <f t="shared" si="50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500"/>
        <v>1.0001333333333333</v>
      </c>
      <c r="P3580" s="8">
        <f t="shared" si="501"/>
        <v>40.545945945945945</v>
      </c>
      <c r="Q3580" t="s">
        <v>8314</v>
      </c>
      <c r="R3580" t="s">
        <v>8315</v>
      </c>
      <c r="S3580" s="10">
        <f t="shared" si="502"/>
        <v>42460.733530092592</v>
      </c>
      <c r="T3580" s="10">
        <f t="shared" si="50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500"/>
        <v>1</v>
      </c>
      <c r="P3581" s="8">
        <f t="shared" si="501"/>
        <v>35.714285714285715</v>
      </c>
      <c r="Q3581" t="s">
        <v>8314</v>
      </c>
      <c r="R3581" t="s">
        <v>8315</v>
      </c>
      <c r="S3581" s="10">
        <f t="shared" si="502"/>
        <v>42430.762222222227</v>
      </c>
      <c r="T3581" s="10">
        <f t="shared" si="50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500"/>
        <v>1.1388888888888888</v>
      </c>
      <c r="P3582" s="8">
        <f t="shared" si="501"/>
        <v>37.962962962962962</v>
      </c>
      <c r="Q3582" t="s">
        <v>8314</v>
      </c>
      <c r="R3582" t="s">
        <v>8315</v>
      </c>
      <c r="S3582" s="10">
        <f t="shared" si="502"/>
        <v>42026.176180555558</v>
      </c>
      <c r="T3582" s="10">
        <f t="shared" si="50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500"/>
        <v>1</v>
      </c>
      <c r="P3583" s="8">
        <f t="shared" si="501"/>
        <v>33.333333333333336</v>
      </c>
      <c r="Q3583" t="s">
        <v>8314</v>
      </c>
      <c r="R3583" t="s">
        <v>8315</v>
      </c>
      <c r="S3583" s="10">
        <f t="shared" si="502"/>
        <v>41836.471180555556</v>
      </c>
      <c r="T3583" s="10">
        <f t="shared" si="50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500"/>
        <v>2.87</v>
      </c>
      <c r="P3584" s="8">
        <f t="shared" si="501"/>
        <v>58.571428571428569</v>
      </c>
      <c r="Q3584" t="s">
        <v>8314</v>
      </c>
      <c r="R3584" t="s">
        <v>8315</v>
      </c>
      <c r="S3584" s="10">
        <f t="shared" si="502"/>
        <v>42451.095856481479</v>
      </c>
      <c r="T3584" s="10">
        <f t="shared" si="50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500"/>
        <v>1.085</v>
      </c>
      <c r="P3585" s="8">
        <f t="shared" si="501"/>
        <v>135.625</v>
      </c>
      <c r="Q3585" t="s">
        <v>8314</v>
      </c>
      <c r="R3585" t="s">
        <v>8315</v>
      </c>
      <c r="S3585" s="10">
        <f t="shared" si="502"/>
        <v>42418.425983796296</v>
      </c>
      <c r="T3585" s="10">
        <f t="shared" si="50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500"/>
        <v>1.155</v>
      </c>
      <c r="P3586" s="8">
        <f t="shared" si="501"/>
        <v>30.9375</v>
      </c>
      <c r="Q3586" t="s">
        <v>8314</v>
      </c>
      <c r="R3586" t="s">
        <v>8315</v>
      </c>
      <c r="S3586" s="10">
        <f t="shared" si="502"/>
        <v>42168.316481481481</v>
      </c>
      <c r="T3586" s="10">
        <f t="shared" si="50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500"/>
        <v>1.1911764705882353</v>
      </c>
      <c r="P3587" s="8">
        <f t="shared" si="501"/>
        <v>176.08695652173913</v>
      </c>
      <c r="Q3587" t="s">
        <v>8314</v>
      </c>
      <c r="R3587" t="s">
        <v>8315</v>
      </c>
      <c r="S3587" s="10">
        <f t="shared" si="502"/>
        <v>41964.716319444444</v>
      </c>
      <c r="T3587" s="10">
        <f t="shared" si="503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ref="O3588:O3651" si="504">E3588/D3588</f>
        <v>1.0942666666666667</v>
      </c>
      <c r="P3588" s="8">
        <f t="shared" ref="P3588:P3651" si="505">E3588/L3588</f>
        <v>151.9814814814815</v>
      </c>
      <c r="Q3588" t="s">
        <v>8314</v>
      </c>
      <c r="R3588" t="s">
        <v>8315</v>
      </c>
      <c r="S3588" s="10">
        <f t="shared" si="502"/>
        <v>42576.697569444441</v>
      </c>
      <c r="T3588" s="10">
        <f t="shared" si="503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504"/>
        <v>1.266</v>
      </c>
      <c r="P3589" s="8">
        <f t="shared" si="505"/>
        <v>22.607142857142858</v>
      </c>
      <c r="Q3589" t="s">
        <v>8314</v>
      </c>
      <c r="R3589" t="s">
        <v>8315</v>
      </c>
      <c r="S3589" s="10">
        <f t="shared" si="502"/>
        <v>42503.539976851855</v>
      </c>
      <c r="T3589" s="10">
        <f t="shared" si="503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504"/>
        <v>1.0049999999999999</v>
      </c>
      <c r="P3590" s="8">
        <f t="shared" si="505"/>
        <v>18.272727272727273</v>
      </c>
      <c r="Q3590" t="s">
        <v>8314</v>
      </c>
      <c r="R3590" t="s">
        <v>8315</v>
      </c>
      <c r="S3590" s="10">
        <f t="shared" si="502"/>
        <v>42101.828819444447</v>
      </c>
      <c r="T3590" s="10">
        <f t="shared" si="503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504"/>
        <v>1.2749999999999999</v>
      </c>
      <c r="P3591" s="8">
        <f t="shared" si="505"/>
        <v>82.258064516129039</v>
      </c>
      <c r="Q3591" t="s">
        <v>8314</v>
      </c>
      <c r="R3591" t="s">
        <v>8315</v>
      </c>
      <c r="S3591" s="10">
        <f t="shared" si="502"/>
        <v>42125.647534722222</v>
      </c>
      <c r="T3591" s="10">
        <f t="shared" si="503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504"/>
        <v>1.0005999999999999</v>
      </c>
      <c r="P3592" s="8">
        <f t="shared" si="505"/>
        <v>68.534246575342465</v>
      </c>
      <c r="Q3592" t="s">
        <v>8314</v>
      </c>
      <c r="R3592" t="s">
        <v>8315</v>
      </c>
      <c r="S3592" s="10">
        <f t="shared" si="502"/>
        <v>41902.333726851852</v>
      </c>
      <c r="T3592" s="10">
        <f t="shared" si="503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504"/>
        <v>1.75</v>
      </c>
      <c r="P3593" s="8">
        <f t="shared" si="505"/>
        <v>68.055555555555557</v>
      </c>
      <c r="Q3593" t="s">
        <v>8314</v>
      </c>
      <c r="R3593" t="s">
        <v>8315</v>
      </c>
      <c r="S3593" s="10">
        <f t="shared" ref="S3593:S3629" si="506">(((J3593/60)/60)/24)+DATE(1970,1,1)</f>
        <v>42003.948425925926</v>
      </c>
      <c r="T3593" s="10">
        <f t="shared" ref="T3593:T3629" si="507">(((I3593/60)/60)/24)+DATE(1970,1,1)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504"/>
        <v>1.2725</v>
      </c>
      <c r="P3594" s="8">
        <f t="shared" si="505"/>
        <v>72.714285714285708</v>
      </c>
      <c r="Q3594" t="s">
        <v>8314</v>
      </c>
      <c r="R3594" t="s">
        <v>8315</v>
      </c>
      <c r="S3594" s="10">
        <f t="shared" si="506"/>
        <v>41988.829942129625</v>
      </c>
      <c r="T3594" s="10">
        <f t="shared" si="50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504"/>
        <v>1.1063333333333334</v>
      </c>
      <c r="P3595" s="8">
        <f t="shared" si="505"/>
        <v>77.186046511627907</v>
      </c>
      <c r="Q3595" t="s">
        <v>8314</v>
      </c>
      <c r="R3595" t="s">
        <v>8315</v>
      </c>
      <c r="S3595" s="10">
        <f t="shared" si="506"/>
        <v>41974.898599537039</v>
      </c>
      <c r="T3595" s="10">
        <f t="shared" si="50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504"/>
        <v>1.2593749999999999</v>
      </c>
      <c r="P3596" s="8">
        <f t="shared" si="505"/>
        <v>55.972222222222221</v>
      </c>
      <c r="Q3596" t="s">
        <v>8314</v>
      </c>
      <c r="R3596" t="s">
        <v>8315</v>
      </c>
      <c r="S3596" s="10">
        <f t="shared" si="506"/>
        <v>42592.066921296297</v>
      </c>
      <c r="T3596" s="10">
        <f t="shared" si="50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504"/>
        <v>1.1850000000000001</v>
      </c>
      <c r="P3597" s="8">
        <f t="shared" si="505"/>
        <v>49.693548387096776</v>
      </c>
      <c r="Q3597" t="s">
        <v>8314</v>
      </c>
      <c r="R3597" t="s">
        <v>8315</v>
      </c>
      <c r="S3597" s="10">
        <f t="shared" si="506"/>
        <v>42050.008368055554</v>
      </c>
      <c r="T3597" s="10">
        <f t="shared" si="50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504"/>
        <v>1.0772727272727274</v>
      </c>
      <c r="P3598" s="8">
        <f t="shared" si="505"/>
        <v>79</v>
      </c>
      <c r="Q3598" t="s">
        <v>8314</v>
      </c>
      <c r="R3598" t="s">
        <v>8315</v>
      </c>
      <c r="S3598" s="10">
        <f t="shared" si="506"/>
        <v>41856.715069444443</v>
      </c>
      <c r="T3598" s="10">
        <f t="shared" si="50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504"/>
        <v>1.026</v>
      </c>
      <c r="P3599" s="8">
        <f t="shared" si="505"/>
        <v>77.727272727272734</v>
      </c>
      <c r="Q3599" t="s">
        <v>8314</v>
      </c>
      <c r="R3599" t="s">
        <v>8315</v>
      </c>
      <c r="S3599" s="10">
        <f t="shared" si="506"/>
        <v>42417.585532407407</v>
      </c>
      <c r="T3599" s="10">
        <f t="shared" si="50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504"/>
        <v>1.101</v>
      </c>
      <c r="P3600" s="8">
        <f t="shared" si="505"/>
        <v>40.777777777777779</v>
      </c>
      <c r="Q3600" t="s">
        <v>8314</v>
      </c>
      <c r="R3600" t="s">
        <v>8315</v>
      </c>
      <c r="S3600" s="10">
        <f t="shared" si="506"/>
        <v>41866.79886574074</v>
      </c>
      <c r="T3600" s="10">
        <f t="shared" si="50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504"/>
        <v>2.02</v>
      </c>
      <c r="P3601" s="8">
        <f t="shared" si="505"/>
        <v>59.411764705882355</v>
      </c>
      <c r="Q3601" t="s">
        <v>8314</v>
      </c>
      <c r="R3601" t="s">
        <v>8315</v>
      </c>
      <c r="S3601" s="10">
        <f t="shared" si="506"/>
        <v>42220.79487268519</v>
      </c>
      <c r="T3601" s="10">
        <f t="shared" si="50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504"/>
        <v>1.3</v>
      </c>
      <c r="P3602" s="8">
        <f t="shared" si="505"/>
        <v>3.25</v>
      </c>
      <c r="Q3602" t="s">
        <v>8314</v>
      </c>
      <c r="R3602" t="s">
        <v>8315</v>
      </c>
      <c r="S3602" s="10">
        <f t="shared" si="506"/>
        <v>42628.849120370374</v>
      </c>
      <c r="T3602" s="10">
        <f t="shared" si="50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504"/>
        <v>1.0435000000000001</v>
      </c>
      <c r="P3603" s="8">
        <f t="shared" si="505"/>
        <v>39.377358490566039</v>
      </c>
      <c r="Q3603" t="s">
        <v>8314</v>
      </c>
      <c r="R3603" t="s">
        <v>8315</v>
      </c>
      <c r="S3603" s="10">
        <f t="shared" si="506"/>
        <v>41990.99863425926</v>
      </c>
      <c r="T3603" s="10">
        <f t="shared" si="50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504"/>
        <v>1.0004999999999999</v>
      </c>
      <c r="P3604" s="8">
        <f t="shared" si="505"/>
        <v>81.673469387755105</v>
      </c>
      <c r="Q3604" t="s">
        <v>8314</v>
      </c>
      <c r="R3604" t="s">
        <v>8315</v>
      </c>
      <c r="S3604" s="10">
        <f t="shared" si="506"/>
        <v>42447.894432870366</v>
      </c>
      <c r="T3604" s="10">
        <f t="shared" si="50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504"/>
        <v>1.7066666666666668</v>
      </c>
      <c r="P3605" s="8">
        <f t="shared" si="505"/>
        <v>44.912280701754383</v>
      </c>
      <c r="Q3605" t="s">
        <v>8314</v>
      </c>
      <c r="R3605" t="s">
        <v>8315</v>
      </c>
      <c r="S3605" s="10">
        <f t="shared" si="506"/>
        <v>42283.864351851851</v>
      </c>
      <c r="T3605" s="10">
        <f t="shared" si="50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504"/>
        <v>1.1283333333333334</v>
      </c>
      <c r="P3606" s="8">
        <f t="shared" si="505"/>
        <v>49.05797101449275</v>
      </c>
      <c r="Q3606" t="s">
        <v>8314</v>
      </c>
      <c r="R3606" t="s">
        <v>8315</v>
      </c>
      <c r="S3606" s="10">
        <f t="shared" si="506"/>
        <v>42483.015694444446</v>
      </c>
      <c r="T3606" s="10">
        <f t="shared" si="50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504"/>
        <v>1.84</v>
      </c>
      <c r="P3607" s="8">
        <f t="shared" si="505"/>
        <v>30.666666666666668</v>
      </c>
      <c r="Q3607" t="s">
        <v>8314</v>
      </c>
      <c r="R3607" t="s">
        <v>8315</v>
      </c>
      <c r="S3607" s="10">
        <f t="shared" si="506"/>
        <v>42383.793124999997</v>
      </c>
      <c r="T3607" s="10">
        <f t="shared" si="50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504"/>
        <v>1.3026666666666666</v>
      </c>
      <c r="P3608" s="8">
        <f t="shared" si="505"/>
        <v>61.0625</v>
      </c>
      <c r="Q3608" t="s">
        <v>8314</v>
      </c>
      <c r="R3608" t="s">
        <v>8315</v>
      </c>
      <c r="S3608" s="10">
        <f t="shared" si="506"/>
        <v>42566.604826388888</v>
      </c>
      <c r="T3608" s="10">
        <f t="shared" si="50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504"/>
        <v>1.0545454545454545</v>
      </c>
      <c r="P3609" s="8">
        <f t="shared" si="505"/>
        <v>29</v>
      </c>
      <c r="Q3609" t="s">
        <v>8314</v>
      </c>
      <c r="R3609" t="s">
        <v>8315</v>
      </c>
      <c r="S3609" s="10">
        <f t="shared" si="506"/>
        <v>42338.963912037041</v>
      </c>
      <c r="T3609" s="10">
        <f t="shared" si="50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504"/>
        <v>1</v>
      </c>
      <c r="P3610" s="8">
        <f t="shared" si="505"/>
        <v>29.62962962962963</v>
      </c>
      <c r="Q3610" t="s">
        <v>8314</v>
      </c>
      <c r="R3610" t="s">
        <v>8315</v>
      </c>
      <c r="S3610" s="10">
        <f t="shared" si="506"/>
        <v>42506.709375000006</v>
      </c>
      <c r="T3610" s="10">
        <f t="shared" si="50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504"/>
        <v>1.5331632653061225</v>
      </c>
      <c r="P3611" s="8">
        <f t="shared" si="505"/>
        <v>143.0952380952381</v>
      </c>
      <c r="Q3611" t="s">
        <v>8314</v>
      </c>
      <c r="R3611" t="s">
        <v>8315</v>
      </c>
      <c r="S3611" s="10">
        <f t="shared" si="506"/>
        <v>42429.991724537031</v>
      </c>
      <c r="T3611" s="10">
        <f t="shared" si="50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504"/>
        <v>1.623</v>
      </c>
      <c r="P3612" s="8">
        <f t="shared" si="505"/>
        <v>52.354838709677416</v>
      </c>
      <c r="Q3612" t="s">
        <v>8314</v>
      </c>
      <c r="R3612" t="s">
        <v>8315</v>
      </c>
      <c r="S3612" s="10">
        <f t="shared" si="506"/>
        <v>42203.432129629626</v>
      </c>
      <c r="T3612" s="10">
        <f t="shared" si="50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504"/>
        <v>1.36</v>
      </c>
      <c r="P3613" s="8">
        <f t="shared" si="505"/>
        <v>66.666666666666671</v>
      </c>
      <c r="Q3613" t="s">
        <v>8314</v>
      </c>
      <c r="R3613" t="s">
        <v>8315</v>
      </c>
      <c r="S3613" s="10">
        <f t="shared" si="506"/>
        <v>42072.370381944449</v>
      </c>
      <c r="T3613" s="10">
        <f t="shared" si="50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504"/>
        <v>1.444</v>
      </c>
      <c r="P3614" s="8">
        <f t="shared" si="505"/>
        <v>126.66666666666667</v>
      </c>
      <c r="Q3614" t="s">
        <v>8314</v>
      </c>
      <c r="R3614" t="s">
        <v>8315</v>
      </c>
      <c r="S3614" s="10">
        <f t="shared" si="506"/>
        <v>41789.726979166669</v>
      </c>
      <c r="T3614" s="10">
        <f t="shared" si="50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504"/>
        <v>1</v>
      </c>
      <c r="P3615" s="8">
        <f t="shared" si="505"/>
        <v>62.5</v>
      </c>
      <c r="Q3615" t="s">
        <v>8314</v>
      </c>
      <c r="R3615" t="s">
        <v>8315</v>
      </c>
      <c r="S3615" s="10">
        <f t="shared" si="506"/>
        <v>41788.58997685185</v>
      </c>
      <c r="T3615" s="10">
        <f t="shared" si="50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504"/>
        <v>1.008</v>
      </c>
      <c r="P3616" s="8">
        <f t="shared" si="505"/>
        <v>35.492957746478872</v>
      </c>
      <c r="Q3616" t="s">
        <v>8314</v>
      </c>
      <c r="R3616" t="s">
        <v>8315</v>
      </c>
      <c r="S3616" s="10">
        <f t="shared" si="506"/>
        <v>42144.041851851856</v>
      </c>
      <c r="T3616" s="10">
        <f t="shared" si="50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504"/>
        <v>1.0680000000000001</v>
      </c>
      <c r="P3617" s="8">
        <f t="shared" si="505"/>
        <v>37.083333333333336</v>
      </c>
      <c r="Q3617" t="s">
        <v>8314</v>
      </c>
      <c r="R3617" t="s">
        <v>8315</v>
      </c>
      <c r="S3617" s="10">
        <f t="shared" si="506"/>
        <v>42318.593703703707</v>
      </c>
      <c r="T3617" s="10">
        <f t="shared" si="50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504"/>
        <v>1.248</v>
      </c>
      <c r="P3618" s="8">
        <f t="shared" si="505"/>
        <v>69.333333333333329</v>
      </c>
      <c r="Q3618" t="s">
        <v>8314</v>
      </c>
      <c r="R3618" t="s">
        <v>8315</v>
      </c>
      <c r="S3618" s="10">
        <f t="shared" si="506"/>
        <v>42052.949814814812</v>
      </c>
      <c r="T3618" s="10">
        <f t="shared" si="50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504"/>
        <v>1.1891891891891893</v>
      </c>
      <c r="P3619" s="8">
        <f t="shared" si="505"/>
        <v>17.254901960784313</v>
      </c>
      <c r="Q3619" t="s">
        <v>8314</v>
      </c>
      <c r="R3619" t="s">
        <v>8315</v>
      </c>
      <c r="S3619" s="10">
        <f t="shared" si="506"/>
        <v>42779.610289351855</v>
      </c>
      <c r="T3619" s="10">
        <f t="shared" si="50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504"/>
        <v>1.01</v>
      </c>
      <c r="P3620" s="8">
        <f t="shared" si="505"/>
        <v>36.071428571428569</v>
      </c>
      <c r="Q3620" t="s">
        <v>8314</v>
      </c>
      <c r="R3620" t="s">
        <v>8315</v>
      </c>
      <c r="S3620" s="10">
        <f t="shared" si="506"/>
        <v>42128.627893518518</v>
      </c>
      <c r="T3620" s="10">
        <f t="shared" si="50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504"/>
        <v>1.1299999999999999</v>
      </c>
      <c r="P3621" s="8">
        <f t="shared" si="505"/>
        <v>66.470588235294116</v>
      </c>
      <c r="Q3621" t="s">
        <v>8314</v>
      </c>
      <c r="R3621" t="s">
        <v>8315</v>
      </c>
      <c r="S3621" s="10">
        <f t="shared" si="506"/>
        <v>42661.132245370376</v>
      </c>
      <c r="T3621" s="10">
        <f t="shared" si="50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504"/>
        <v>1.0519047619047619</v>
      </c>
      <c r="P3622" s="8">
        <f t="shared" si="505"/>
        <v>56.065989847715734</v>
      </c>
      <c r="Q3622" t="s">
        <v>8314</v>
      </c>
      <c r="R3622" t="s">
        <v>8315</v>
      </c>
      <c r="S3622" s="10">
        <f t="shared" si="506"/>
        <v>42037.938206018516</v>
      </c>
      <c r="T3622" s="10">
        <f t="shared" si="50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504"/>
        <v>1.0973333333333333</v>
      </c>
      <c r="P3623" s="8">
        <f t="shared" si="505"/>
        <v>47.028571428571432</v>
      </c>
      <c r="Q3623" t="s">
        <v>8314</v>
      </c>
      <c r="R3623" t="s">
        <v>8315</v>
      </c>
      <c r="S3623" s="10">
        <f t="shared" si="506"/>
        <v>42619.935694444444</v>
      </c>
      <c r="T3623" s="10">
        <f t="shared" si="50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504"/>
        <v>1.00099</v>
      </c>
      <c r="P3624" s="8">
        <f t="shared" si="505"/>
        <v>47.666190476190479</v>
      </c>
      <c r="Q3624" t="s">
        <v>8314</v>
      </c>
      <c r="R3624" t="s">
        <v>8315</v>
      </c>
      <c r="S3624" s="10">
        <f t="shared" si="506"/>
        <v>41877.221886574072</v>
      </c>
      <c r="T3624" s="10">
        <f t="shared" si="50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504"/>
        <v>1.2</v>
      </c>
      <c r="P3625" s="8">
        <f t="shared" si="505"/>
        <v>88.235294117647058</v>
      </c>
      <c r="Q3625" t="s">
        <v>8314</v>
      </c>
      <c r="R3625" t="s">
        <v>8315</v>
      </c>
      <c r="S3625" s="10">
        <f t="shared" si="506"/>
        <v>41828.736921296295</v>
      </c>
      <c r="T3625" s="10">
        <f t="shared" si="50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504"/>
        <v>1.0493333333333332</v>
      </c>
      <c r="P3626" s="8">
        <f t="shared" si="505"/>
        <v>80.717948717948715</v>
      </c>
      <c r="Q3626" t="s">
        <v>8314</v>
      </c>
      <c r="R3626" t="s">
        <v>8315</v>
      </c>
      <c r="S3626" s="10">
        <f t="shared" si="506"/>
        <v>42545.774189814809</v>
      </c>
      <c r="T3626" s="10">
        <f t="shared" si="50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504"/>
        <v>1.0266666666666666</v>
      </c>
      <c r="P3627" s="8">
        <f t="shared" si="505"/>
        <v>39.487179487179489</v>
      </c>
      <c r="Q3627" t="s">
        <v>8314</v>
      </c>
      <c r="R3627" t="s">
        <v>8315</v>
      </c>
      <c r="S3627" s="10">
        <f t="shared" si="506"/>
        <v>42157.652511574073</v>
      </c>
      <c r="T3627" s="10">
        <f t="shared" si="50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504"/>
        <v>1.0182500000000001</v>
      </c>
      <c r="P3628" s="8">
        <f t="shared" si="505"/>
        <v>84.854166666666671</v>
      </c>
      <c r="Q3628" t="s">
        <v>8314</v>
      </c>
      <c r="R3628" t="s">
        <v>8315</v>
      </c>
      <c r="S3628" s="10">
        <f t="shared" si="506"/>
        <v>41846.667326388888</v>
      </c>
      <c r="T3628" s="10">
        <f t="shared" si="50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504"/>
        <v>1</v>
      </c>
      <c r="P3629" s="8">
        <f t="shared" si="505"/>
        <v>68.965517241379317</v>
      </c>
      <c r="Q3629" t="s">
        <v>8314</v>
      </c>
      <c r="R3629" t="s">
        <v>8315</v>
      </c>
      <c r="S3629" s="10">
        <f t="shared" si="506"/>
        <v>42460.741747685184</v>
      </c>
      <c r="T3629" s="10">
        <f t="shared" si="50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504"/>
        <v>0</v>
      </c>
      <c r="P3630" s="8" t="e">
        <f t="shared" si="505"/>
        <v>#DIV/0!</v>
      </c>
      <c r="Q3630" t="s">
        <v>8314</v>
      </c>
      <c r="R3630" t="s">
        <v>8356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504"/>
        <v>1.9999999999999999E-6</v>
      </c>
      <c r="P3631" s="8">
        <f t="shared" si="505"/>
        <v>1</v>
      </c>
      <c r="Q3631" t="s">
        <v>8314</v>
      </c>
      <c r="R3631" t="s">
        <v>8356</v>
      </c>
      <c r="S3631" s="10">
        <f t="shared" ref="S3631:S3637" si="508">(((J3631/60)/60)/24)+DATE(1970,1,1)</f>
        <v>42437.094490740739</v>
      </c>
      <c r="T3631" s="10">
        <f t="shared" ref="T3631:T3637" si="509">(((I3631/60)/60)/24)+DATE(1970,1,1)</f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504"/>
        <v>3.3333333333333332E-4</v>
      </c>
      <c r="P3632" s="8">
        <f t="shared" si="505"/>
        <v>1</v>
      </c>
      <c r="Q3632" t="s">
        <v>8314</v>
      </c>
      <c r="R3632" t="s">
        <v>8356</v>
      </c>
      <c r="S3632" s="10">
        <f t="shared" si="508"/>
        <v>41942.84710648148</v>
      </c>
      <c r="T3632" s="10">
        <f t="shared" si="509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504"/>
        <v>0.51023391812865493</v>
      </c>
      <c r="P3633" s="8">
        <f t="shared" si="505"/>
        <v>147.88135593220338</v>
      </c>
      <c r="Q3633" t="s">
        <v>8314</v>
      </c>
      <c r="R3633" t="s">
        <v>8356</v>
      </c>
      <c r="S3633" s="10">
        <f t="shared" si="508"/>
        <v>41880.753437499996</v>
      </c>
      <c r="T3633" s="10">
        <f t="shared" si="509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504"/>
        <v>0.2</v>
      </c>
      <c r="P3634" s="8">
        <f t="shared" si="505"/>
        <v>100</v>
      </c>
      <c r="Q3634" t="s">
        <v>8314</v>
      </c>
      <c r="R3634" t="s">
        <v>8356</v>
      </c>
      <c r="S3634" s="10">
        <f t="shared" si="508"/>
        <v>41946.936909722222</v>
      </c>
      <c r="T3634" s="10">
        <f t="shared" si="509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504"/>
        <v>0.35239999999999999</v>
      </c>
      <c r="P3635" s="8">
        <f t="shared" si="505"/>
        <v>56.838709677419352</v>
      </c>
      <c r="Q3635" t="s">
        <v>8314</v>
      </c>
      <c r="R3635" t="s">
        <v>8356</v>
      </c>
      <c r="S3635" s="10">
        <f t="shared" si="508"/>
        <v>42649.623460648145</v>
      </c>
      <c r="T3635" s="10">
        <f t="shared" si="509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504"/>
        <v>4.2466666666666666E-2</v>
      </c>
      <c r="P3636" s="8">
        <f t="shared" si="505"/>
        <v>176.94444444444446</v>
      </c>
      <c r="Q3636" t="s">
        <v>8314</v>
      </c>
      <c r="R3636" t="s">
        <v>8356</v>
      </c>
      <c r="S3636" s="10">
        <f t="shared" si="508"/>
        <v>42701.166365740741</v>
      </c>
      <c r="T3636" s="10">
        <f t="shared" si="509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504"/>
        <v>0.36457142857142855</v>
      </c>
      <c r="P3637" s="8">
        <f t="shared" si="505"/>
        <v>127.6</v>
      </c>
      <c r="Q3637" t="s">
        <v>8314</v>
      </c>
      <c r="R3637" t="s">
        <v>8356</v>
      </c>
      <c r="S3637" s="10">
        <f t="shared" si="508"/>
        <v>42450.88282407407</v>
      </c>
      <c r="T3637" s="10">
        <f t="shared" si="509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504"/>
        <v>0</v>
      </c>
      <c r="P3638" s="8" t="e">
        <f t="shared" si="505"/>
        <v>#DIV/0!</v>
      </c>
      <c r="Q3638" t="s">
        <v>8314</v>
      </c>
      <c r="R3638" t="s">
        <v>8356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504"/>
        <v>0.30866666666666664</v>
      </c>
      <c r="P3639" s="8">
        <f t="shared" si="505"/>
        <v>66.142857142857139</v>
      </c>
      <c r="Q3639" t="s">
        <v>8314</v>
      </c>
      <c r="R3639" t="s">
        <v>8356</v>
      </c>
      <c r="S3639" s="10">
        <f t="shared" ref="S3639:S3642" si="510">(((J3639/60)/60)/24)+DATE(1970,1,1)</f>
        <v>41975.700636574074</v>
      </c>
      <c r="T3639" s="10">
        <f t="shared" ref="T3639:T3642" si="511">(((I3639/60)/60)/24)+DATE(1970,1,1)</f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504"/>
        <v>6.545454545454546E-2</v>
      </c>
      <c r="P3640" s="8">
        <f t="shared" si="505"/>
        <v>108</v>
      </c>
      <c r="Q3640" t="s">
        <v>8314</v>
      </c>
      <c r="R3640" t="s">
        <v>8356</v>
      </c>
      <c r="S3640" s="10">
        <f t="shared" si="510"/>
        <v>42053.672824074078</v>
      </c>
      <c r="T3640" s="10">
        <f t="shared" si="51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504"/>
        <v>4.0000000000000003E-5</v>
      </c>
      <c r="P3641" s="8">
        <f t="shared" si="505"/>
        <v>1</v>
      </c>
      <c r="Q3641" t="s">
        <v>8314</v>
      </c>
      <c r="R3641" t="s">
        <v>8356</v>
      </c>
      <c r="S3641" s="10">
        <f t="shared" si="510"/>
        <v>42590.677152777775</v>
      </c>
      <c r="T3641" s="10">
        <f t="shared" si="51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504"/>
        <v>5.5E-2</v>
      </c>
      <c r="P3642" s="8">
        <f t="shared" si="505"/>
        <v>18.333333333333332</v>
      </c>
      <c r="Q3642" t="s">
        <v>8314</v>
      </c>
      <c r="R3642" t="s">
        <v>8356</v>
      </c>
      <c r="S3642" s="10">
        <f t="shared" si="510"/>
        <v>42104.781597222223</v>
      </c>
      <c r="T3642" s="10">
        <f t="shared" si="511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504"/>
        <v>0</v>
      </c>
      <c r="P3643" s="8" t="e">
        <f t="shared" si="505"/>
        <v>#DIV/0!</v>
      </c>
      <c r="Q3643" t="s">
        <v>8314</v>
      </c>
      <c r="R3643" t="s">
        <v>8356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504"/>
        <v>2.1428571428571429E-2</v>
      </c>
      <c r="P3644" s="8">
        <f t="shared" si="505"/>
        <v>7.5</v>
      </c>
      <c r="Q3644" t="s">
        <v>8314</v>
      </c>
      <c r="R3644" t="s">
        <v>8356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504"/>
        <v>0</v>
      </c>
      <c r="P3645" s="8" t="e">
        <f t="shared" si="505"/>
        <v>#DIV/0!</v>
      </c>
      <c r="Q3645" t="s">
        <v>8314</v>
      </c>
      <c r="R3645" t="s">
        <v>8356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504"/>
        <v>0.16420000000000001</v>
      </c>
      <c r="P3646" s="8">
        <f t="shared" si="505"/>
        <v>68.416666666666671</v>
      </c>
      <c r="Q3646" t="s">
        <v>8314</v>
      </c>
      <c r="R3646" t="s">
        <v>8356</v>
      </c>
      <c r="S3646" s="10">
        <f t="shared" ref="S3646:S3709" si="512">(((J3646/60)/60)/24)+DATE(1970,1,1)</f>
        <v>42409.241747685184</v>
      </c>
      <c r="T3646" s="10">
        <f t="shared" ref="T3646:T3709" si="513">(((I3646/60)/60)/24)+DATE(1970,1,1)</f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504"/>
        <v>1E-3</v>
      </c>
      <c r="P3647" s="8">
        <f t="shared" si="505"/>
        <v>1</v>
      </c>
      <c r="Q3647" t="s">
        <v>8314</v>
      </c>
      <c r="R3647" t="s">
        <v>8356</v>
      </c>
      <c r="S3647" s="10">
        <f t="shared" si="512"/>
        <v>42665.970347222217</v>
      </c>
      <c r="T3647" s="10">
        <f t="shared" si="513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504"/>
        <v>4.8099999999999997E-2</v>
      </c>
      <c r="P3648" s="8">
        <f t="shared" si="505"/>
        <v>60.125</v>
      </c>
      <c r="Q3648" t="s">
        <v>8314</v>
      </c>
      <c r="R3648" t="s">
        <v>8356</v>
      </c>
      <c r="S3648" s="10">
        <f t="shared" si="512"/>
        <v>42140.421319444446</v>
      </c>
      <c r="T3648" s="10">
        <f t="shared" si="513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504"/>
        <v>0.06</v>
      </c>
      <c r="P3649" s="8">
        <f t="shared" si="505"/>
        <v>15</v>
      </c>
      <c r="Q3649" t="s">
        <v>8314</v>
      </c>
      <c r="R3649" t="s">
        <v>8356</v>
      </c>
      <c r="S3649" s="10">
        <f t="shared" si="512"/>
        <v>42598.749155092592</v>
      </c>
      <c r="T3649" s="10">
        <f t="shared" si="513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504"/>
        <v>1.003825</v>
      </c>
      <c r="P3650" s="8">
        <f t="shared" si="505"/>
        <v>550.04109589041093</v>
      </c>
      <c r="Q3650" t="s">
        <v>8314</v>
      </c>
      <c r="R3650" t="s">
        <v>8315</v>
      </c>
      <c r="S3650" s="10">
        <f t="shared" si="512"/>
        <v>41887.292187500003</v>
      </c>
      <c r="T3650" s="10">
        <f t="shared" si="513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504"/>
        <v>1.04</v>
      </c>
      <c r="P3651" s="8">
        <f t="shared" si="505"/>
        <v>97.5</v>
      </c>
      <c r="Q3651" t="s">
        <v>8314</v>
      </c>
      <c r="R3651" t="s">
        <v>8315</v>
      </c>
      <c r="S3651" s="10">
        <f t="shared" si="512"/>
        <v>41780.712893518517</v>
      </c>
      <c r="T3651" s="10">
        <f t="shared" si="513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ref="O3652:O3715" si="514">E3652/D3652</f>
        <v>1</v>
      </c>
      <c r="P3652" s="8">
        <f t="shared" ref="P3652:P3715" si="515">E3652/L3652</f>
        <v>29.411764705882351</v>
      </c>
      <c r="Q3652" t="s">
        <v>8314</v>
      </c>
      <c r="R3652" t="s">
        <v>8315</v>
      </c>
      <c r="S3652" s="10">
        <f t="shared" si="512"/>
        <v>42381.478981481487</v>
      </c>
      <c r="T3652" s="10">
        <f t="shared" si="513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514"/>
        <v>1.04</v>
      </c>
      <c r="P3653" s="8">
        <f t="shared" si="515"/>
        <v>57.777777777777779</v>
      </c>
      <c r="Q3653" t="s">
        <v>8314</v>
      </c>
      <c r="R3653" t="s">
        <v>8315</v>
      </c>
      <c r="S3653" s="10">
        <f t="shared" si="512"/>
        <v>41828.646319444444</v>
      </c>
      <c r="T3653" s="10">
        <f t="shared" si="513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514"/>
        <v>2.5066666666666668</v>
      </c>
      <c r="P3654" s="8">
        <f t="shared" si="515"/>
        <v>44.235294117647058</v>
      </c>
      <c r="Q3654" t="s">
        <v>8314</v>
      </c>
      <c r="R3654" t="s">
        <v>8315</v>
      </c>
      <c r="S3654" s="10">
        <f t="shared" si="512"/>
        <v>42596.644699074073</v>
      </c>
      <c r="T3654" s="10">
        <f t="shared" si="513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514"/>
        <v>1.0049999999999999</v>
      </c>
      <c r="P3655" s="8">
        <f t="shared" si="515"/>
        <v>60.909090909090907</v>
      </c>
      <c r="Q3655" t="s">
        <v>8314</v>
      </c>
      <c r="R3655" t="s">
        <v>8315</v>
      </c>
      <c r="S3655" s="10">
        <f t="shared" si="512"/>
        <v>42191.363506944443</v>
      </c>
      <c r="T3655" s="10">
        <f t="shared" si="513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514"/>
        <v>1.744</v>
      </c>
      <c r="P3656" s="8">
        <f t="shared" si="515"/>
        <v>68.84210526315789</v>
      </c>
      <c r="Q3656" t="s">
        <v>8314</v>
      </c>
      <c r="R3656" t="s">
        <v>8315</v>
      </c>
      <c r="S3656" s="10">
        <f t="shared" si="512"/>
        <v>42440.416504629626</v>
      </c>
      <c r="T3656" s="10">
        <f t="shared" si="513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514"/>
        <v>1.1626000000000001</v>
      </c>
      <c r="P3657" s="8">
        <f t="shared" si="515"/>
        <v>73.582278481012665</v>
      </c>
      <c r="Q3657" t="s">
        <v>8314</v>
      </c>
      <c r="R3657" t="s">
        <v>8315</v>
      </c>
      <c r="S3657" s="10">
        <f t="shared" si="512"/>
        <v>42173.803217592591</v>
      </c>
      <c r="T3657" s="10">
        <f t="shared" si="513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514"/>
        <v>1.0582</v>
      </c>
      <c r="P3658" s="8">
        <f t="shared" si="515"/>
        <v>115.02173913043478</v>
      </c>
      <c r="Q3658" t="s">
        <v>8314</v>
      </c>
      <c r="R3658" t="s">
        <v>8315</v>
      </c>
      <c r="S3658" s="10">
        <f t="shared" si="512"/>
        <v>42737.910138888896</v>
      </c>
      <c r="T3658" s="10">
        <f t="shared" si="513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514"/>
        <v>1.1074999999999999</v>
      </c>
      <c r="P3659" s="8">
        <f t="shared" si="515"/>
        <v>110.75</v>
      </c>
      <c r="Q3659" t="s">
        <v>8314</v>
      </c>
      <c r="R3659" t="s">
        <v>8315</v>
      </c>
      <c r="S3659" s="10">
        <f t="shared" si="512"/>
        <v>42499.629849537043</v>
      </c>
      <c r="T3659" s="10">
        <f t="shared" si="513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514"/>
        <v>1.0066666666666666</v>
      </c>
      <c r="P3660" s="8">
        <f t="shared" si="515"/>
        <v>75.5</v>
      </c>
      <c r="Q3660" t="s">
        <v>8314</v>
      </c>
      <c r="R3660" t="s">
        <v>8315</v>
      </c>
      <c r="S3660" s="10">
        <f t="shared" si="512"/>
        <v>41775.858564814815</v>
      </c>
      <c r="T3660" s="10">
        <f t="shared" si="513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514"/>
        <v>1.0203333333333333</v>
      </c>
      <c r="P3661" s="8">
        <f t="shared" si="515"/>
        <v>235.46153846153845</v>
      </c>
      <c r="Q3661" t="s">
        <v>8314</v>
      </c>
      <c r="R3661" t="s">
        <v>8315</v>
      </c>
      <c r="S3661" s="10">
        <f t="shared" si="512"/>
        <v>42055.277199074073</v>
      </c>
      <c r="T3661" s="10">
        <f t="shared" si="513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514"/>
        <v>1</v>
      </c>
      <c r="P3662" s="8">
        <f t="shared" si="515"/>
        <v>11.363636363636363</v>
      </c>
      <c r="Q3662" t="s">
        <v>8314</v>
      </c>
      <c r="R3662" t="s">
        <v>8315</v>
      </c>
      <c r="S3662" s="10">
        <f t="shared" si="512"/>
        <v>41971.881076388891</v>
      </c>
      <c r="T3662" s="10">
        <f t="shared" si="513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514"/>
        <v>1.1100000000000001</v>
      </c>
      <c r="P3663" s="8">
        <f t="shared" si="515"/>
        <v>92.5</v>
      </c>
      <c r="Q3663" t="s">
        <v>8314</v>
      </c>
      <c r="R3663" t="s">
        <v>8315</v>
      </c>
      <c r="S3663" s="10">
        <f t="shared" si="512"/>
        <v>42447.896666666667</v>
      </c>
      <c r="T3663" s="10">
        <f t="shared" si="513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514"/>
        <v>1.0142500000000001</v>
      </c>
      <c r="P3664" s="8">
        <f t="shared" si="515"/>
        <v>202.85</v>
      </c>
      <c r="Q3664" t="s">
        <v>8314</v>
      </c>
      <c r="R3664" t="s">
        <v>8315</v>
      </c>
      <c r="S3664" s="10">
        <f t="shared" si="512"/>
        <v>42064.220069444447</v>
      </c>
      <c r="T3664" s="10">
        <f t="shared" si="513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514"/>
        <v>1.04</v>
      </c>
      <c r="P3665" s="8">
        <f t="shared" si="515"/>
        <v>26</v>
      </c>
      <c r="Q3665" t="s">
        <v>8314</v>
      </c>
      <c r="R3665" t="s">
        <v>8315</v>
      </c>
      <c r="S3665" s="10">
        <f t="shared" si="512"/>
        <v>42665.451736111107</v>
      </c>
      <c r="T3665" s="10">
        <f t="shared" si="513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514"/>
        <v>1.09375</v>
      </c>
      <c r="P3666" s="8">
        <f t="shared" si="515"/>
        <v>46.05263157894737</v>
      </c>
      <c r="Q3666" t="s">
        <v>8314</v>
      </c>
      <c r="R3666" t="s">
        <v>8315</v>
      </c>
      <c r="S3666" s="10">
        <f t="shared" si="512"/>
        <v>42523.248715277776</v>
      </c>
      <c r="T3666" s="10">
        <f t="shared" si="513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514"/>
        <v>1.1516129032258065</v>
      </c>
      <c r="P3667" s="8">
        <f t="shared" si="515"/>
        <v>51</v>
      </c>
      <c r="Q3667" t="s">
        <v>8314</v>
      </c>
      <c r="R3667" t="s">
        <v>8315</v>
      </c>
      <c r="S3667" s="10">
        <f t="shared" si="512"/>
        <v>42294.808124999996</v>
      </c>
      <c r="T3667" s="10">
        <f t="shared" si="513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514"/>
        <v>1</v>
      </c>
      <c r="P3668" s="8">
        <f t="shared" si="515"/>
        <v>31.578947368421051</v>
      </c>
      <c r="Q3668" t="s">
        <v>8314</v>
      </c>
      <c r="R3668" t="s">
        <v>8315</v>
      </c>
      <c r="S3668" s="10">
        <f t="shared" si="512"/>
        <v>41822.90488425926</v>
      </c>
      <c r="T3668" s="10">
        <f t="shared" si="513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514"/>
        <v>1.0317033333333334</v>
      </c>
      <c r="P3669" s="8">
        <f t="shared" si="515"/>
        <v>53.363965517241382</v>
      </c>
      <c r="Q3669" t="s">
        <v>8314</v>
      </c>
      <c r="R3669" t="s">
        <v>8315</v>
      </c>
      <c r="S3669" s="10">
        <f t="shared" si="512"/>
        <v>42173.970127314817</v>
      </c>
      <c r="T3669" s="10">
        <f t="shared" si="513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514"/>
        <v>1.0349999999999999</v>
      </c>
      <c r="P3670" s="8">
        <f t="shared" si="515"/>
        <v>36.964285714285715</v>
      </c>
      <c r="Q3670" t="s">
        <v>8314</v>
      </c>
      <c r="R3670" t="s">
        <v>8315</v>
      </c>
      <c r="S3670" s="10">
        <f t="shared" si="512"/>
        <v>42185.556157407409</v>
      </c>
      <c r="T3670" s="10">
        <f t="shared" si="513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514"/>
        <v>1.3819999999999999</v>
      </c>
      <c r="P3671" s="8">
        <f t="shared" si="515"/>
        <v>81.294117647058826</v>
      </c>
      <c r="Q3671" t="s">
        <v>8314</v>
      </c>
      <c r="R3671" t="s">
        <v>8315</v>
      </c>
      <c r="S3671" s="10">
        <f t="shared" si="512"/>
        <v>42136.675196759257</v>
      </c>
      <c r="T3671" s="10">
        <f t="shared" si="513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514"/>
        <v>1.0954545454545455</v>
      </c>
      <c r="P3672" s="8">
        <f t="shared" si="515"/>
        <v>20.083333333333332</v>
      </c>
      <c r="Q3672" t="s">
        <v>8314</v>
      </c>
      <c r="R3672" t="s">
        <v>8315</v>
      </c>
      <c r="S3672" s="10">
        <f t="shared" si="512"/>
        <v>42142.514016203699</v>
      </c>
      <c r="T3672" s="10">
        <f t="shared" si="513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514"/>
        <v>1.0085714285714287</v>
      </c>
      <c r="P3673" s="8">
        <f t="shared" si="515"/>
        <v>88.25</v>
      </c>
      <c r="Q3673" t="s">
        <v>8314</v>
      </c>
      <c r="R3673" t="s">
        <v>8315</v>
      </c>
      <c r="S3673" s="10">
        <f t="shared" si="512"/>
        <v>41820.62809027778</v>
      </c>
      <c r="T3673" s="10">
        <f t="shared" si="513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514"/>
        <v>1.0153333333333334</v>
      </c>
      <c r="P3674" s="8">
        <f t="shared" si="515"/>
        <v>53.438596491228068</v>
      </c>
      <c r="Q3674" t="s">
        <v>8314</v>
      </c>
      <c r="R3674" t="s">
        <v>8315</v>
      </c>
      <c r="S3674" s="10">
        <f t="shared" si="512"/>
        <v>41878.946574074071</v>
      </c>
      <c r="T3674" s="10">
        <f t="shared" si="513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514"/>
        <v>1.13625</v>
      </c>
      <c r="P3675" s="8">
        <f t="shared" si="515"/>
        <v>39.868421052631582</v>
      </c>
      <c r="Q3675" t="s">
        <v>8314</v>
      </c>
      <c r="R3675" t="s">
        <v>8315</v>
      </c>
      <c r="S3675" s="10">
        <f t="shared" si="512"/>
        <v>41914.295104166667</v>
      </c>
      <c r="T3675" s="10">
        <f t="shared" si="513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514"/>
        <v>1</v>
      </c>
      <c r="P3676" s="8">
        <f t="shared" si="515"/>
        <v>145.16129032258064</v>
      </c>
      <c r="Q3676" t="s">
        <v>8314</v>
      </c>
      <c r="R3676" t="s">
        <v>8315</v>
      </c>
      <c r="S3676" s="10">
        <f t="shared" si="512"/>
        <v>42556.873020833329</v>
      </c>
      <c r="T3676" s="10">
        <f t="shared" si="513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514"/>
        <v>1.4</v>
      </c>
      <c r="P3677" s="8">
        <f t="shared" si="515"/>
        <v>23.333333333333332</v>
      </c>
      <c r="Q3677" t="s">
        <v>8314</v>
      </c>
      <c r="R3677" t="s">
        <v>8315</v>
      </c>
      <c r="S3677" s="10">
        <f t="shared" si="512"/>
        <v>42493.597013888888</v>
      </c>
      <c r="T3677" s="10">
        <f t="shared" si="513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514"/>
        <v>1.2875000000000001</v>
      </c>
      <c r="P3678" s="8">
        <f t="shared" si="515"/>
        <v>64.375</v>
      </c>
      <c r="Q3678" t="s">
        <v>8314</v>
      </c>
      <c r="R3678" t="s">
        <v>8315</v>
      </c>
      <c r="S3678" s="10">
        <f t="shared" si="512"/>
        <v>41876.815787037034</v>
      </c>
      <c r="T3678" s="10">
        <f t="shared" si="513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514"/>
        <v>1.0290416666666666</v>
      </c>
      <c r="P3679" s="8">
        <f t="shared" si="515"/>
        <v>62.052763819095475</v>
      </c>
      <c r="Q3679" t="s">
        <v>8314</v>
      </c>
      <c r="R3679" t="s">
        <v>8315</v>
      </c>
      <c r="S3679" s="10">
        <f t="shared" si="512"/>
        <v>41802.574282407404</v>
      </c>
      <c r="T3679" s="10">
        <f t="shared" si="513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514"/>
        <v>1.0249999999999999</v>
      </c>
      <c r="P3680" s="8">
        <f t="shared" si="515"/>
        <v>66.129032258064512</v>
      </c>
      <c r="Q3680" t="s">
        <v>8314</v>
      </c>
      <c r="R3680" t="s">
        <v>8315</v>
      </c>
      <c r="S3680" s="10">
        <f t="shared" si="512"/>
        <v>42120.531226851846</v>
      </c>
      <c r="T3680" s="10">
        <f t="shared" si="513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514"/>
        <v>1.101</v>
      </c>
      <c r="P3681" s="8">
        <f t="shared" si="515"/>
        <v>73.400000000000006</v>
      </c>
      <c r="Q3681" t="s">
        <v>8314</v>
      </c>
      <c r="R3681" t="s">
        <v>8315</v>
      </c>
      <c r="S3681" s="10">
        <f t="shared" si="512"/>
        <v>41786.761354166665</v>
      </c>
      <c r="T3681" s="10">
        <f t="shared" si="513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514"/>
        <v>1.1276666666666666</v>
      </c>
      <c r="P3682" s="8">
        <f t="shared" si="515"/>
        <v>99.5</v>
      </c>
      <c r="Q3682" t="s">
        <v>8314</v>
      </c>
      <c r="R3682" t="s">
        <v>8315</v>
      </c>
      <c r="S3682" s="10">
        <f t="shared" si="512"/>
        <v>42627.454097222217</v>
      </c>
      <c r="T3682" s="10">
        <f t="shared" si="513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514"/>
        <v>1.119</v>
      </c>
      <c r="P3683" s="8">
        <f t="shared" si="515"/>
        <v>62.166666666666664</v>
      </c>
      <c r="Q3683" t="s">
        <v>8314</v>
      </c>
      <c r="R3683" t="s">
        <v>8315</v>
      </c>
      <c r="S3683" s="10">
        <f t="shared" si="512"/>
        <v>42374.651504629626</v>
      </c>
      <c r="T3683" s="10">
        <f t="shared" si="513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514"/>
        <v>1.3919999999999999</v>
      </c>
      <c r="P3684" s="8">
        <f t="shared" si="515"/>
        <v>62.328358208955223</v>
      </c>
      <c r="Q3684" t="s">
        <v>8314</v>
      </c>
      <c r="R3684" t="s">
        <v>8315</v>
      </c>
      <c r="S3684" s="10">
        <f t="shared" si="512"/>
        <v>41772.685393518521</v>
      </c>
      <c r="T3684" s="10">
        <f t="shared" si="513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514"/>
        <v>1.1085714285714285</v>
      </c>
      <c r="P3685" s="8">
        <f t="shared" si="515"/>
        <v>58.787878787878789</v>
      </c>
      <c r="Q3685" t="s">
        <v>8314</v>
      </c>
      <c r="R3685" t="s">
        <v>8315</v>
      </c>
      <c r="S3685" s="10">
        <f t="shared" si="512"/>
        <v>42633.116851851853</v>
      </c>
      <c r="T3685" s="10">
        <f t="shared" si="513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514"/>
        <v>1.3906666666666667</v>
      </c>
      <c r="P3686" s="8">
        <f t="shared" si="515"/>
        <v>45.347826086956523</v>
      </c>
      <c r="Q3686" t="s">
        <v>8314</v>
      </c>
      <c r="R3686" t="s">
        <v>8315</v>
      </c>
      <c r="S3686" s="10">
        <f t="shared" si="512"/>
        <v>42219.180393518516</v>
      </c>
      <c r="T3686" s="10">
        <f t="shared" si="513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514"/>
        <v>1.0569999999999999</v>
      </c>
      <c r="P3687" s="8">
        <f t="shared" si="515"/>
        <v>41.944444444444443</v>
      </c>
      <c r="Q3687" t="s">
        <v>8314</v>
      </c>
      <c r="R3687" t="s">
        <v>8315</v>
      </c>
      <c r="S3687" s="10">
        <f t="shared" si="512"/>
        <v>41753.593275462961</v>
      </c>
      <c r="T3687" s="10">
        <f t="shared" si="513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514"/>
        <v>1.0142857142857142</v>
      </c>
      <c r="P3688" s="8">
        <f t="shared" si="515"/>
        <v>59.166666666666664</v>
      </c>
      <c r="Q3688" t="s">
        <v>8314</v>
      </c>
      <c r="R3688" t="s">
        <v>8315</v>
      </c>
      <c r="S3688" s="10">
        <f t="shared" si="512"/>
        <v>42230.662731481483</v>
      </c>
      <c r="T3688" s="10">
        <f t="shared" si="513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514"/>
        <v>1.0024500000000001</v>
      </c>
      <c r="P3689" s="8">
        <f t="shared" si="515"/>
        <v>200.49</v>
      </c>
      <c r="Q3689" t="s">
        <v>8314</v>
      </c>
      <c r="R3689" t="s">
        <v>8315</v>
      </c>
      <c r="S3689" s="10">
        <f t="shared" si="512"/>
        <v>41787.218229166669</v>
      </c>
      <c r="T3689" s="10">
        <f t="shared" si="513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514"/>
        <v>1.0916666666666666</v>
      </c>
      <c r="P3690" s="8">
        <f t="shared" si="515"/>
        <v>83.974358974358978</v>
      </c>
      <c r="Q3690" t="s">
        <v>8314</v>
      </c>
      <c r="R3690" t="s">
        <v>8315</v>
      </c>
      <c r="S3690" s="10">
        <f t="shared" si="512"/>
        <v>41829.787083333329</v>
      </c>
      <c r="T3690" s="10">
        <f t="shared" si="513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514"/>
        <v>1.1833333333333333</v>
      </c>
      <c r="P3691" s="8">
        <f t="shared" si="515"/>
        <v>57.258064516129032</v>
      </c>
      <c r="Q3691" t="s">
        <v>8314</v>
      </c>
      <c r="R3691" t="s">
        <v>8315</v>
      </c>
      <c r="S3691" s="10">
        <f t="shared" si="512"/>
        <v>42147.826840277776</v>
      </c>
      <c r="T3691" s="10">
        <f t="shared" si="513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514"/>
        <v>1.2</v>
      </c>
      <c r="P3692" s="8">
        <f t="shared" si="515"/>
        <v>58.064516129032256</v>
      </c>
      <c r="Q3692" t="s">
        <v>8314</v>
      </c>
      <c r="R3692" t="s">
        <v>8315</v>
      </c>
      <c r="S3692" s="10">
        <f t="shared" si="512"/>
        <v>41940.598182870373</v>
      </c>
      <c r="T3692" s="10">
        <f t="shared" si="513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514"/>
        <v>1.2796000000000001</v>
      </c>
      <c r="P3693" s="8">
        <f t="shared" si="515"/>
        <v>186.80291970802921</v>
      </c>
      <c r="Q3693" t="s">
        <v>8314</v>
      </c>
      <c r="R3693" t="s">
        <v>8315</v>
      </c>
      <c r="S3693" s="10">
        <f t="shared" si="512"/>
        <v>42020.700567129628</v>
      </c>
      <c r="T3693" s="10">
        <f t="shared" si="513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514"/>
        <v>1.26</v>
      </c>
      <c r="P3694" s="8">
        <f t="shared" si="515"/>
        <v>74.117647058823536</v>
      </c>
      <c r="Q3694" t="s">
        <v>8314</v>
      </c>
      <c r="R3694" t="s">
        <v>8315</v>
      </c>
      <c r="S3694" s="10">
        <f t="shared" si="512"/>
        <v>41891.96503472222</v>
      </c>
      <c r="T3694" s="10">
        <f t="shared" si="513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514"/>
        <v>1.2912912912912913</v>
      </c>
      <c r="P3695" s="8">
        <f t="shared" si="515"/>
        <v>30.714285714285715</v>
      </c>
      <c r="Q3695" t="s">
        <v>8314</v>
      </c>
      <c r="R3695" t="s">
        <v>8315</v>
      </c>
      <c r="S3695" s="10">
        <f t="shared" si="512"/>
        <v>42309.191307870366</v>
      </c>
      <c r="T3695" s="10">
        <f t="shared" si="513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514"/>
        <v>1.0742857142857143</v>
      </c>
      <c r="P3696" s="8">
        <f t="shared" si="515"/>
        <v>62.666666666666664</v>
      </c>
      <c r="Q3696" t="s">
        <v>8314</v>
      </c>
      <c r="R3696" t="s">
        <v>8315</v>
      </c>
      <c r="S3696" s="10">
        <f t="shared" si="512"/>
        <v>42490.133877314816</v>
      </c>
      <c r="T3696" s="10">
        <f t="shared" si="513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514"/>
        <v>1.00125</v>
      </c>
      <c r="P3697" s="8">
        <f t="shared" si="515"/>
        <v>121.36363636363636</v>
      </c>
      <c r="Q3697" t="s">
        <v>8314</v>
      </c>
      <c r="R3697" t="s">
        <v>8315</v>
      </c>
      <c r="S3697" s="10">
        <f t="shared" si="512"/>
        <v>41995.870486111111</v>
      </c>
      <c r="T3697" s="10">
        <f t="shared" si="513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514"/>
        <v>1.55</v>
      </c>
      <c r="P3698" s="8">
        <f t="shared" si="515"/>
        <v>39.743589743589745</v>
      </c>
      <c r="Q3698" t="s">
        <v>8314</v>
      </c>
      <c r="R3698" t="s">
        <v>8315</v>
      </c>
      <c r="S3698" s="10">
        <f t="shared" si="512"/>
        <v>41988.617083333331</v>
      </c>
      <c r="T3698" s="10">
        <f t="shared" si="513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514"/>
        <v>1.08</v>
      </c>
      <c r="P3699" s="8">
        <f t="shared" si="515"/>
        <v>72</v>
      </c>
      <c r="Q3699" t="s">
        <v>8314</v>
      </c>
      <c r="R3699" t="s">
        <v>8315</v>
      </c>
      <c r="S3699" s="10">
        <f t="shared" si="512"/>
        <v>42479.465833333335</v>
      </c>
      <c r="T3699" s="10">
        <f t="shared" si="513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514"/>
        <v>1.1052</v>
      </c>
      <c r="P3700" s="8">
        <f t="shared" si="515"/>
        <v>40.632352941176471</v>
      </c>
      <c r="Q3700" t="s">
        <v>8314</v>
      </c>
      <c r="R3700" t="s">
        <v>8315</v>
      </c>
      <c r="S3700" s="10">
        <f t="shared" si="512"/>
        <v>42401.806562500002</v>
      </c>
      <c r="T3700" s="10">
        <f t="shared" si="513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514"/>
        <v>1.008</v>
      </c>
      <c r="P3701" s="8">
        <f t="shared" si="515"/>
        <v>63</v>
      </c>
      <c r="Q3701" t="s">
        <v>8314</v>
      </c>
      <c r="R3701" t="s">
        <v>8315</v>
      </c>
      <c r="S3701" s="10">
        <f t="shared" si="512"/>
        <v>41897.602037037039</v>
      </c>
      <c r="T3701" s="10">
        <f t="shared" si="513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514"/>
        <v>1.212</v>
      </c>
      <c r="P3702" s="8">
        <f t="shared" si="515"/>
        <v>33.666666666666664</v>
      </c>
      <c r="Q3702" t="s">
        <v>8314</v>
      </c>
      <c r="R3702" t="s">
        <v>8315</v>
      </c>
      <c r="S3702" s="10">
        <f t="shared" si="512"/>
        <v>41882.585648148146</v>
      </c>
      <c r="T3702" s="10">
        <f t="shared" si="513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514"/>
        <v>1.0033333333333334</v>
      </c>
      <c r="P3703" s="8">
        <f t="shared" si="515"/>
        <v>38.589743589743591</v>
      </c>
      <c r="Q3703" t="s">
        <v>8314</v>
      </c>
      <c r="R3703" t="s">
        <v>8315</v>
      </c>
      <c r="S3703" s="10">
        <f t="shared" si="512"/>
        <v>42129.541585648149</v>
      </c>
      <c r="T3703" s="10">
        <f t="shared" si="513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514"/>
        <v>1.0916666666666666</v>
      </c>
      <c r="P3704" s="8">
        <f t="shared" si="515"/>
        <v>155.95238095238096</v>
      </c>
      <c r="Q3704" t="s">
        <v>8314</v>
      </c>
      <c r="R3704" t="s">
        <v>8315</v>
      </c>
      <c r="S3704" s="10">
        <f t="shared" si="512"/>
        <v>42524.53800925926</v>
      </c>
      <c r="T3704" s="10">
        <f t="shared" si="513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514"/>
        <v>1.2342857142857142</v>
      </c>
      <c r="P3705" s="8">
        <f t="shared" si="515"/>
        <v>43.2</v>
      </c>
      <c r="Q3705" t="s">
        <v>8314</v>
      </c>
      <c r="R3705" t="s">
        <v>8315</v>
      </c>
      <c r="S3705" s="10">
        <f t="shared" si="512"/>
        <v>42556.504490740743</v>
      </c>
      <c r="T3705" s="10">
        <f t="shared" si="513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514"/>
        <v>1.3633666666666666</v>
      </c>
      <c r="P3706" s="8">
        <f t="shared" si="515"/>
        <v>15.148518518518518</v>
      </c>
      <c r="Q3706" t="s">
        <v>8314</v>
      </c>
      <c r="R3706" t="s">
        <v>8315</v>
      </c>
      <c r="S3706" s="10">
        <f t="shared" si="512"/>
        <v>42461.689745370371</v>
      </c>
      <c r="T3706" s="10">
        <f t="shared" si="513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514"/>
        <v>1.0346657233816767</v>
      </c>
      <c r="P3707" s="8">
        <f t="shared" si="515"/>
        <v>83.571428571428569</v>
      </c>
      <c r="Q3707" t="s">
        <v>8314</v>
      </c>
      <c r="R3707" t="s">
        <v>8315</v>
      </c>
      <c r="S3707" s="10">
        <f t="shared" si="512"/>
        <v>41792.542986111112</v>
      </c>
      <c r="T3707" s="10">
        <f t="shared" si="513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514"/>
        <v>1.2133333333333334</v>
      </c>
      <c r="P3708" s="8">
        <f t="shared" si="515"/>
        <v>140</v>
      </c>
      <c r="Q3708" t="s">
        <v>8314</v>
      </c>
      <c r="R3708" t="s">
        <v>8315</v>
      </c>
      <c r="S3708" s="10">
        <f t="shared" si="512"/>
        <v>41879.913761574076</v>
      </c>
      <c r="T3708" s="10">
        <f t="shared" si="513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514"/>
        <v>1.86</v>
      </c>
      <c r="P3709" s="8">
        <f t="shared" si="515"/>
        <v>80.869565217391298</v>
      </c>
      <c r="Q3709" t="s">
        <v>8314</v>
      </c>
      <c r="R3709" t="s">
        <v>8315</v>
      </c>
      <c r="S3709" s="10">
        <f t="shared" si="512"/>
        <v>42552.048356481479</v>
      </c>
      <c r="T3709" s="10">
        <f t="shared" si="513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514"/>
        <v>3</v>
      </c>
      <c r="P3710" s="8">
        <f t="shared" si="515"/>
        <v>53.846153846153847</v>
      </c>
      <c r="Q3710" t="s">
        <v>8314</v>
      </c>
      <c r="R3710" t="s">
        <v>8315</v>
      </c>
      <c r="S3710" s="10">
        <f t="shared" ref="S3710:S3734" si="516">(((J3710/60)/60)/24)+DATE(1970,1,1)</f>
        <v>41810.142199074071</v>
      </c>
      <c r="T3710" s="10">
        <f t="shared" ref="T3710:T3734" si="517">(((I3710/60)/60)/24)+DATE(1970,1,1)</f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514"/>
        <v>1.0825</v>
      </c>
      <c r="P3711" s="8">
        <f t="shared" si="515"/>
        <v>30.928571428571427</v>
      </c>
      <c r="Q3711" t="s">
        <v>8314</v>
      </c>
      <c r="R3711" t="s">
        <v>8315</v>
      </c>
      <c r="S3711" s="10">
        <f t="shared" si="516"/>
        <v>41785.707708333335</v>
      </c>
      <c r="T3711" s="10">
        <f t="shared" si="51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514"/>
        <v>1.4115384615384616</v>
      </c>
      <c r="P3712" s="8">
        <f t="shared" si="515"/>
        <v>67.962962962962962</v>
      </c>
      <c r="Q3712" t="s">
        <v>8314</v>
      </c>
      <c r="R3712" t="s">
        <v>8315</v>
      </c>
      <c r="S3712" s="10">
        <f t="shared" si="516"/>
        <v>42072.576249999998</v>
      </c>
      <c r="T3712" s="10">
        <f t="shared" si="51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514"/>
        <v>1.1399999999999999</v>
      </c>
      <c r="P3713" s="8">
        <f t="shared" si="515"/>
        <v>27.142857142857142</v>
      </c>
      <c r="Q3713" t="s">
        <v>8314</v>
      </c>
      <c r="R3713" t="s">
        <v>8315</v>
      </c>
      <c r="S3713" s="10">
        <f t="shared" si="516"/>
        <v>41779.724224537036</v>
      </c>
      <c r="T3713" s="10">
        <f t="shared" si="51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514"/>
        <v>1.5373333333333334</v>
      </c>
      <c r="P3714" s="8">
        <f t="shared" si="515"/>
        <v>110.86538461538461</v>
      </c>
      <c r="Q3714" t="s">
        <v>8314</v>
      </c>
      <c r="R3714" t="s">
        <v>8315</v>
      </c>
      <c r="S3714" s="10">
        <f t="shared" si="516"/>
        <v>42134.172071759262</v>
      </c>
      <c r="T3714" s="10">
        <f t="shared" si="51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514"/>
        <v>1.0149999999999999</v>
      </c>
      <c r="P3715" s="8">
        <f t="shared" si="515"/>
        <v>106.84210526315789</v>
      </c>
      <c r="Q3715" t="s">
        <v>8314</v>
      </c>
      <c r="R3715" t="s">
        <v>8315</v>
      </c>
      <c r="S3715" s="10">
        <f t="shared" si="516"/>
        <v>42505.738032407404</v>
      </c>
      <c r="T3715" s="10">
        <f t="shared" si="517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ref="O3716:O3779" si="518">E3716/D3716</f>
        <v>1.0235000000000001</v>
      </c>
      <c r="P3716" s="8">
        <f t="shared" ref="P3716:P3779" si="519">E3716/L3716</f>
        <v>105.51546391752578</v>
      </c>
      <c r="Q3716" t="s">
        <v>8314</v>
      </c>
      <c r="R3716" t="s">
        <v>8315</v>
      </c>
      <c r="S3716" s="10">
        <f t="shared" si="516"/>
        <v>42118.556331018524</v>
      </c>
      <c r="T3716" s="10">
        <f t="shared" si="517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518"/>
        <v>1.0257142857142858</v>
      </c>
      <c r="P3717" s="8">
        <f t="shared" si="519"/>
        <v>132.96296296296296</v>
      </c>
      <c r="Q3717" t="s">
        <v>8314</v>
      </c>
      <c r="R3717" t="s">
        <v>8315</v>
      </c>
      <c r="S3717" s="10">
        <f t="shared" si="516"/>
        <v>42036.995590277773</v>
      </c>
      <c r="T3717" s="10">
        <f t="shared" si="517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518"/>
        <v>1.5575000000000001</v>
      </c>
      <c r="P3718" s="8">
        <f t="shared" si="519"/>
        <v>51.916666666666664</v>
      </c>
      <c r="Q3718" t="s">
        <v>8314</v>
      </c>
      <c r="R3718" t="s">
        <v>8315</v>
      </c>
      <c r="S3718" s="10">
        <f t="shared" si="516"/>
        <v>42360.887835648144</v>
      </c>
      <c r="T3718" s="10">
        <f t="shared" si="517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518"/>
        <v>1.0075000000000001</v>
      </c>
      <c r="P3719" s="8">
        <f t="shared" si="519"/>
        <v>310</v>
      </c>
      <c r="Q3719" t="s">
        <v>8314</v>
      </c>
      <c r="R3719" t="s">
        <v>8315</v>
      </c>
      <c r="S3719" s="10">
        <f t="shared" si="516"/>
        <v>42102.866307870368</v>
      </c>
      <c r="T3719" s="10">
        <f t="shared" si="517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518"/>
        <v>2.3940000000000001</v>
      </c>
      <c r="P3720" s="8">
        <f t="shared" si="519"/>
        <v>26.021739130434781</v>
      </c>
      <c r="Q3720" t="s">
        <v>8314</v>
      </c>
      <c r="R3720" t="s">
        <v>8315</v>
      </c>
      <c r="S3720" s="10">
        <f t="shared" si="516"/>
        <v>42032.716145833328</v>
      </c>
      <c r="T3720" s="10">
        <f t="shared" si="517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518"/>
        <v>2.1</v>
      </c>
      <c r="P3721" s="8">
        <f t="shared" si="519"/>
        <v>105</v>
      </c>
      <c r="Q3721" t="s">
        <v>8314</v>
      </c>
      <c r="R3721" t="s">
        <v>8315</v>
      </c>
      <c r="S3721" s="10">
        <f t="shared" si="516"/>
        <v>42147.729930555557</v>
      </c>
      <c r="T3721" s="10">
        <f t="shared" si="517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518"/>
        <v>1.0451515151515152</v>
      </c>
      <c r="P3722" s="8">
        <f t="shared" si="519"/>
        <v>86.224999999999994</v>
      </c>
      <c r="Q3722" t="s">
        <v>8314</v>
      </c>
      <c r="R3722" t="s">
        <v>8315</v>
      </c>
      <c r="S3722" s="10">
        <f t="shared" si="516"/>
        <v>42165.993125000001</v>
      </c>
      <c r="T3722" s="10">
        <f t="shared" si="517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518"/>
        <v>1.008</v>
      </c>
      <c r="P3723" s="8">
        <f t="shared" si="519"/>
        <v>114.54545454545455</v>
      </c>
      <c r="Q3723" t="s">
        <v>8314</v>
      </c>
      <c r="R3723" t="s">
        <v>8315</v>
      </c>
      <c r="S3723" s="10">
        <f t="shared" si="516"/>
        <v>41927.936157407406</v>
      </c>
      <c r="T3723" s="10">
        <f t="shared" si="517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518"/>
        <v>1.1120000000000001</v>
      </c>
      <c r="P3724" s="8">
        <f t="shared" si="519"/>
        <v>47.657142857142858</v>
      </c>
      <c r="Q3724" t="s">
        <v>8314</v>
      </c>
      <c r="R3724" t="s">
        <v>8315</v>
      </c>
      <c r="S3724" s="10">
        <f t="shared" si="516"/>
        <v>42381.671840277777</v>
      </c>
      <c r="T3724" s="10">
        <f t="shared" si="517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518"/>
        <v>1.0204444444444445</v>
      </c>
      <c r="P3725" s="8">
        <f t="shared" si="519"/>
        <v>72.888888888888886</v>
      </c>
      <c r="Q3725" t="s">
        <v>8314</v>
      </c>
      <c r="R3725" t="s">
        <v>8315</v>
      </c>
      <c r="S3725" s="10">
        <f t="shared" si="516"/>
        <v>41943.753032407411</v>
      </c>
      <c r="T3725" s="10">
        <f t="shared" si="517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518"/>
        <v>1.0254767441860466</v>
      </c>
      <c r="P3726" s="8">
        <f t="shared" si="519"/>
        <v>49.545505617977533</v>
      </c>
      <c r="Q3726" t="s">
        <v>8314</v>
      </c>
      <c r="R3726" t="s">
        <v>8315</v>
      </c>
      <c r="S3726" s="10">
        <f t="shared" si="516"/>
        <v>42465.491435185191</v>
      </c>
      <c r="T3726" s="10">
        <f t="shared" si="517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518"/>
        <v>1.27</v>
      </c>
      <c r="P3727" s="8">
        <f t="shared" si="519"/>
        <v>25.4</v>
      </c>
      <c r="Q3727" t="s">
        <v>8314</v>
      </c>
      <c r="R3727" t="s">
        <v>8315</v>
      </c>
      <c r="S3727" s="10">
        <f t="shared" si="516"/>
        <v>42401.945219907408</v>
      </c>
      <c r="T3727" s="10">
        <f t="shared" si="517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518"/>
        <v>3.3870588235294119</v>
      </c>
      <c r="P3728" s="8">
        <f t="shared" si="519"/>
        <v>62.586956521739133</v>
      </c>
      <c r="Q3728" t="s">
        <v>8314</v>
      </c>
      <c r="R3728" t="s">
        <v>8315</v>
      </c>
      <c r="S3728" s="10">
        <f t="shared" si="516"/>
        <v>42462.140868055561</v>
      </c>
      <c r="T3728" s="10">
        <f t="shared" si="517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518"/>
        <v>1.0075000000000001</v>
      </c>
      <c r="P3729" s="8">
        <f t="shared" si="519"/>
        <v>61.060606060606062</v>
      </c>
      <c r="Q3729" t="s">
        <v>8314</v>
      </c>
      <c r="R3729" t="s">
        <v>8315</v>
      </c>
      <c r="S3729" s="10">
        <f t="shared" si="516"/>
        <v>42632.348310185189</v>
      </c>
      <c r="T3729" s="10">
        <f t="shared" si="517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518"/>
        <v>9.3100000000000002E-2</v>
      </c>
      <c r="P3730" s="8">
        <f t="shared" si="519"/>
        <v>60.064516129032256</v>
      </c>
      <c r="Q3730" t="s">
        <v>8314</v>
      </c>
      <c r="R3730" t="s">
        <v>8315</v>
      </c>
      <c r="S3730" s="10">
        <f t="shared" si="516"/>
        <v>42205.171018518522</v>
      </c>
      <c r="T3730" s="10">
        <f t="shared" si="517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518"/>
        <v>7.2400000000000006E-2</v>
      </c>
      <c r="P3731" s="8">
        <f t="shared" si="519"/>
        <v>72.400000000000006</v>
      </c>
      <c r="Q3731" t="s">
        <v>8314</v>
      </c>
      <c r="R3731" t="s">
        <v>8315</v>
      </c>
      <c r="S3731" s="10">
        <f t="shared" si="516"/>
        <v>42041.205000000002</v>
      </c>
      <c r="T3731" s="10">
        <f t="shared" si="517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518"/>
        <v>0.1</v>
      </c>
      <c r="P3732" s="8">
        <f t="shared" si="519"/>
        <v>100</v>
      </c>
      <c r="Q3732" t="s">
        <v>8314</v>
      </c>
      <c r="R3732" t="s">
        <v>8315</v>
      </c>
      <c r="S3732" s="10">
        <f t="shared" si="516"/>
        <v>42203.677766203706</v>
      </c>
      <c r="T3732" s="10">
        <f t="shared" si="517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518"/>
        <v>0.11272727272727273</v>
      </c>
      <c r="P3733" s="8">
        <f t="shared" si="519"/>
        <v>51.666666666666664</v>
      </c>
      <c r="Q3733" t="s">
        <v>8314</v>
      </c>
      <c r="R3733" t="s">
        <v>8315</v>
      </c>
      <c r="S3733" s="10">
        <f t="shared" si="516"/>
        <v>41983.752847222218</v>
      </c>
      <c r="T3733" s="10">
        <f t="shared" si="517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518"/>
        <v>0.15411764705882353</v>
      </c>
      <c r="P3734" s="8">
        <f t="shared" si="519"/>
        <v>32.75</v>
      </c>
      <c r="Q3734" t="s">
        <v>8314</v>
      </c>
      <c r="R3734" t="s">
        <v>8315</v>
      </c>
      <c r="S3734" s="10">
        <f t="shared" si="516"/>
        <v>41968.677465277782</v>
      </c>
      <c r="T3734" s="10">
        <f t="shared" si="517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518"/>
        <v>0</v>
      </c>
      <c r="P3735" s="8" t="e">
        <f t="shared" si="519"/>
        <v>#DIV/0!</v>
      </c>
      <c r="Q3735" t="s">
        <v>8314</v>
      </c>
      <c r="R3735" t="s">
        <v>8315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518"/>
        <v>0.28466666666666668</v>
      </c>
      <c r="P3736" s="8">
        <f t="shared" si="519"/>
        <v>61</v>
      </c>
      <c r="Q3736" t="s">
        <v>8314</v>
      </c>
      <c r="R3736" t="s">
        <v>8315</v>
      </c>
      <c r="S3736" s="10">
        <f t="shared" ref="S3736:S3742" si="520">(((J3736/60)/60)/24)+DATE(1970,1,1)</f>
        <v>42089.901574074072</v>
      </c>
      <c r="T3736" s="10">
        <f t="shared" ref="T3736:T3742" si="521">(((I3736/60)/60)/24)+DATE(1970,1,1)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518"/>
        <v>0.13333333333333333</v>
      </c>
      <c r="P3737" s="8">
        <f t="shared" si="519"/>
        <v>10</v>
      </c>
      <c r="Q3737" t="s">
        <v>8314</v>
      </c>
      <c r="R3737" t="s">
        <v>8315</v>
      </c>
      <c r="S3737" s="10">
        <f t="shared" si="520"/>
        <v>42122.693159722221</v>
      </c>
      <c r="T3737" s="10">
        <f t="shared" si="521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518"/>
        <v>6.6666666666666671E-3</v>
      </c>
      <c r="P3738" s="8">
        <f t="shared" si="519"/>
        <v>10</v>
      </c>
      <c r="Q3738" t="s">
        <v>8314</v>
      </c>
      <c r="R3738" t="s">
        <v>8315</v>
      </c>
      <c r="S3738" s="10">
        <f t="shared" si="520"/>
        <v>42048.711724537032</v>
      </c>
      <c r="T3738" s="10">
        <f t="shared" si="521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518"/>
        <v>0.21428571428571427</v>
      </c>
      <c r="P3739" s="8">
        <f t="shared" si="519"/>
        <v>37.5</v>
      </c>
      <c r="Q3739" t="s">
        <v>8314</v>
      </c>
      <c r="R3739" t="s">
        <v>8315</v>
      </c>
      <c r="S3739" s="10">
        <f t="shared" si="520"/>
        <v>42297.691006944442</v>
      </c>
      <c r="T3739" s="10">
        <f t="shared" si="521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518"/>
        <v>0.18</v>
      </c>
      <c r="P3740" s="8">
        <f t="shared" si="519"/>
        <v>45</v>
      </c>
      <c r="Q3740" t="s">
        <v>8314</v>
      </c>
      <c r="R3740" t="s">
        <v>8315</v>
      </c>
      <c r="S3740" s="10">
        <f t="shared" si="520"/>
        <v>41813.938715277778</v>
      </c>
      <c r="T3740" s="10">
        <f t="shared" si="521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518"/>
        <v>0.20125000000000001</v>
      </c>
      <c r="P3741" s="8">
        <f t="shared" si="519"/>
        <v>100.625</v>
      </c>
      <c r="Q3741" t="s">
        <v>8314</v>
      </c>
      <c r="R3741" t="s">
        <v>8315</v>
      </c>
      <c r="S3741" s="10">
        <f t="shared" si="520"/>
        <v>42548.449861111112</v>
      </c>
      <c r="T3741" s="10">
        <f t="shared" si="521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518"/>
        <v>0.17899999999999999</v>
      </c>
      <c r="P3742" s="8">
        <f t="shared" si="519"/>
        <v>25.571428571428573</v>
      </c>
      <c r="Q3742" t="s">
        <v>8314</v>
      </c>
      <c r="R3742" t="s">
        <v>8315</v>
      </c>
      <c r="S3742" s="10">
        <f t="shared" si="520"/>
        <v>41833.089756944442</v>
      </c>
      <c r="T3742" s="10">
        <f t="shared" si="521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518"/>
        <v>0</v>
      </c>
      <c r="P3743" s="8" t="e">
        <f t="shared" si="519"/>
        <v>#DIV/0!</v>
      </c>
      <c r="Q3743" t="s">
        <v>8314</v>
      </c>
      <c r="R3743" t="s">
        <v>8315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518"/>
        <v>0.02</v>
      </c>
      <c r="P3744" s="8">
        <f t="shared" si="519"/>
        <v>25</v>
      </c>
      <c r="Q3744" t="s">
        <v>8314</v>
      </c>
      <c r="R3744" t="s">
        <v>8315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518"/>
        <v>0</v>
      </c>
      <c r="P3745" s="8" t="e">
        <f t="shared" si="519"/>
        <v>#DIV/0!</v>
      </c>
      <c r="Q3745" t="s">
        <v>8314</v>
      </c>
      <c r="R3745" t="s">
        <v>8315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518"/>
        <v>0</v>
      </c>
      <c r="P3746" s="8" t="e">
        <f t="shared" si="519"/>
        <v>#DIV/0!</v>
      </c>
      <c r="Q3746" t="s">
        <v>8314</v>
      </c>
      <c r="R3746" t="s">
        <v>8315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518"/>
        <v>0.1</v>
      </c>
      <c r="P3747" s="8">
        <f t="shared" si="519"/>
        <v>10</v>
      </c>
      <c r="Q3747" t="s">
        <v>8314</v>
      </c>
      <c r="R3747" t="s">
        <v>8315</v>
      </c>
      <c r="S3747" s="10">
        <f t="shared" ref="S3747:S3791" si="522">(((J3747/60)/60)/24)+DATE(1970,1,1)</f>
        <v>41831.697939814818</v>
      </c>
      <c r="T3747" s="10">
        <f t="shared" ref="T3747:T3791" si="523">(((I3747/60)/60)/24)+DATE(1970,1,1)</f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518"/>
        <v>2.3764705882352941E-2</v>
      </c>
      <c r="P3748" s="8">
        <f t="shared" si="519"/>
        <v>202</v>
      </c>
      <c r="Q3748" t="s">
        <v>8314</v>
      </c>
      <c r="R3748" t="s">
        <v>8315</v>
      </c>
      <c r="S3748" s="10">
        <f t="shared" si="522"/>
        <v>42621.389340277776</v>
      </c>
      <c r="T3748" s="10">
        <f t="shared" si="52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518"/>
        <v>0.01</v>
      </c>
      <c r="P3749" s="8">
        <f t="shared" si="519"/>
        <v>25</v>
      </c>
      <c r="Q3749" t="s">
        <v>8314</v>
      </c>
      <c r="R3749" t="s">
        <v>8315</v>
      </c>
      <c r="S3749" s="10">
        <f t="shared" si="522"/>
        <v>42164.299722222218</v>
      </c>
      <c r="T3749" s="10">
        <f t="shared" si="52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518"/>
        <v>1.0351999999999999</v>
      </c>
      <c r="P3750" s="8">
        <f t="shared" si="519"/>
        <v>99.538461538461533</v>
      </c>
      <c r="Q3750" t="s">
        <v>8314</v>
      </c>
      <c r="R3750" t="s">
        <v>8356</v>
      </c>
      <c r="S3750" s="10">
        <f t="shared" si="522"/>
        <v>42395.706435185188</v>
      </c>
      <c r="T3750" s="10">
        <f t="shared" si="52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518"/>
        <v>1.05</v>
      </c>
      <c r="P3751" s="8">
        <f t="shared" si="519"/>
        <v>75</v>
      </c>
      <c r="Q3751" t="s">
        <v>8314</v>
      </c>
      <c r="R3751" t="s">
        <v>8356</v>
      </c>
      <c r="S3751" s="10">
        <f t="shared" si="522"/>
        <v>42458.127175925925</v>
      </c>
      <c r="T3751" s="10">
        <f t="shared" si="52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518"/>
        <v>1.0044999999999999</v>
      </c>
      <c r="P3752" s="8">
        <f t="shared" si="519"/>
        <v>215.25</v>
      </c>
      <c r="Q3752" t="s">
        <v>8314</v>
      </c>
      <c r="R3752" t="s">
        <v>8356</v>
      </c>
      <c r="S3752" s="10">
        <f t="shared" si="522"/>
        <v>42016.981574074074</v>
      </c>
      <c r="T3752" s="10">
        <f t="shared" si="52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518"/>
        <v>1.3260000000000001</v>
      </c>
      <c r="P3753" s="8">
        <f t="shared" si="519"/>
        <v>120.54545454545455</v>
      </c>
      <c r="Q3753" t="s">
        <v>8314</v>
      </c>
      <c r="R3753" t="s">
        <v>8356</v>
      </c>
      <c r="S3753" s="10">
        <f t="shared" si="522"/>
        <v>42403.035567129627</v>
      </c>
      <c r="T3753" s="10">
        <f t="shared" si="52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518"/>
        <v>1.1299999999999999</v>
      </c>
      <c r="P3754" s="8">
        <f t="shared" si="519"/>
        <v>37.666666666666664</v>
      </c>
      <c r="Q3754" t="s">
        <v>8314</v>
      </c>
      <c r="R3754" t="s">
        <v>8356</v>
      </c>
      <c r="S3754" s="10">
        <f t="shared" si="522"/>
        <v>42619.802488425921</v>
      </c>
      <c r="T3754" s="10">
        <f t="shared" si="52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518"/>
        <v>1.0334000000000001</v>
      </c>
      <c r="P3755" s="8">
        <f t="shared" si="519"/>
        <v>172.23333333333332</v>
      </c>
      <c r="Q3755" t="s">
        <v>8314</v>
      </c>
      <c r="R3755" t="s">
        <v>8356</v>
      </c>
      <c r="S3755" s="10">
        <f t="shared" si="522"/>
        <v>42128.824074074073</v>
      </c>
      <c r="T3755" s="10">
        <f t="shared" si="52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518"/>
        <v>1.2</v>
      </c>
      <c r="P3756" s="8">
        <f t="shared" si="519"/>
        <v>111.11111111111111</v>
      </c>
      <c r="Q3756" t="s">
        <v>8314</v>
      </c>
      <c r="R3756" t="s">
        <v>8356</v>
      </c>
      <c r="S3756" s="10">
        <f t="shared" si="522"/>
        <v>41808.881215277775</v>
      </c>
      <c r="T3756" s="10">
        <f t="shared" si="52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518"/>
        <v>1.2963636363636364</v>
      </c>
      <c r="P3757" s="8">
        <f t="shared" si="519"/>
        <v>25.464285714285715</v>
      </c>
      <c r="Q3757" t="s">
        <v>8314</v>
      </c>
      <c r="R3757" t="s">
        <v>8356</v>
      </c>
      <c r="S3757" s="10">
        <f t="shared" si="522"/>
        <v>42445.866979166662</v>
      </c>
      <c r="T3757" s="10">
        <f t="shared" si="52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518"/>
        <v>1.0111111111111111</v>
      </c>
      <c r="P3758" s="8">
        <f t="shared" si="519"/>
        <v>267.64705882352939</v>
      </c>
      <c r="Q3758" t="s">
        <v>8314</v>
      </c>
      <c r="R3758" t="s">
        <v>8356</v>
      </c>
      <c r="S3758" s="10">
        <f t="shared" si="522"/>
        <v>41771.814791666664</v>
      </c>
      <c r="T3758" s="10">
        <f t="shared" si="52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518"/>
        <v>1.0851428571428572</v>
      </c>
      <c r="P3759" s="8">
        <f t="shared" si="519"/>
        <v>75.959999999999994</v>
      </c>
      <c r="Q3759" t="s">
        <v>8314</v>
      </c>
      <c r="R3759" t="s">
        <v>8356</v>
      </c>
      <c r="S3759" s="10">
        <f t="shared" si="522"/>
        <v>41954.850868055553</v>
      </c>
      <c r="T3759" s="10">
        <f t="shared" si="52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518"/>
        <v>1.0233333333333334</v>
      </c>
      <c r="P3760" s="8">
        <f t="shared" si="519"/>
        <v>59.03846153846154</v>
      </c>
      <c r="Q3760" t="s">
        <v>8314</v>
      </c>
      <c r="R3760" t="s">
        <v>8356</v>
      </c>
      <c r="S3760" s="10">
        <f t="shared" si="522"/>
        <v>41747.471504629626</v>
      </c>
      <c r="T3760" s="10">
        <f t="shared" si="52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518"/>
        <v>1.1024425000000002</v>
      </c>
      <c r="P3761" s="8">
        <f t="shared" si="519"/>
        <v>50.111022727272733</v>
      </c>
      <c r="Q3761" t="s">
        <v>8314</v>
      </c>
      <c r="R3761" t="s">
        <v>8356</v>
      </c>
      <c r="S3761" s="10">
        <f t="shared" si="522"/>
        <v>42182.108252314814</v>
      </c>
      <c r="T3761" s="10">
        <f t="shared" si="52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518"/>
        <v>1.010154</v>
      </c>
      <c r="P3762" s="8">
        <f t="shared" si="519"/>
        <v>55.502967032967035</v>
      </c>
      <c r="Q3762" t="s">
        <v>8314</v>
      </c>
      <c r="R3762" t="s">
        <v>8356</v>
      </c>
      <c r="S3762" s="10">
        <f t="shared" si="522"/>
        <v>41739.525300925925</v>
      </c>
      <c r="T3762" s="10">
        <f t="shared" si="52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518"/>
        <v>1</v>
      </c>
      <c r="P3763" s="8">
        <f t="shared" si="519"/>
        <v>166.66666666666666</v>
      </c>
      <c r="Q3763" t="s">
        <v>8314</v>
      </c>
      <c r="R3763" t="s">
        <v>8356</v>
      </c>
      <c r="S3763" s="10">
        <f t="shared" si="522"/>
        <v>42173.466863425929</v>
      </c>
      <c r="T3763" s="10">
        <f t="shared" si="52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518"/>
        <v>1.0624</v>
      </c>
      <c r="P3764" s="8">
        <f t="shared" si="519"/>
        <v>47.428571428571431</v>
      </c>
      <c r="Q3764" t="s">
        <v>8314</v>
      </c>
      <c r="R3764" t="s">
        <v>8356</v>
      </c>
      <c r="S3764" s="10">
        <f t="shared" si="522"/>
        <v>42193.813530092593</v>
      </c>
      <c r="T3764" s="10">
        <f t="shared" si="52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518"/>
        <v>1</v>
      </c>
      <c r="P3765" s="8">
        <f t="shared" si="519"/>
        <v>64.935064935064929</v>
      </c>
      <c r="Q3765" t="s">
        <v>8314</v>
      </c>
      <c r="R3765" t="s">
        <v>8356</v>
      </c>
      <c r="S3765" s="10">
        <f t="shared" si="522"/>
        <v>42065.750300925924</v>
      </c>
      <c r="T3765" s="10">
        <f t="shared" si="52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518"/>
        <v>1</v>
      </c>
      <c r="P3766" s="8">
        <f t="shared" si="519"/>
        <v>55.555555555555557</v>
      </c>
      <c r="Q3766" t="s">
        <v>8314</v>
      </c>
      <c r="R3766" t="s">
        <v>8356</v>
      </c>
      <c r="S3766" s="10">
        <f t="shared" si="522"/>
        <v>42499.842962962968</v>
      </c>
      <c r="T3766" s="10">
        <f t="shared" si="52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518"/>
        <v>1.1345714285714286</v>
      </c>
      <c r="P3767" s="8">
        <f t="shared" si="519"/>
        <v>74.224299065420567</v>
      </c>
      <c r="Q3767" t="s">
        <v>8314</v>
      </c>
      <c r="R3767" t="s">
        <v>8356</v>
      </c>
      <c r="S3767" s="10">
        <f t="shared" si="522"/>
        <v>41820.776412037041</v>
      </c>
      <c r="T3767" s="10">
        <f t="shared" si="52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518"/>
        <v>1.0265010000000001</v>
      </c>
      <c r="P3768" s="8">
        <f t="shared" si="519"/>
        <v>106.9271875</v>
      </c>
      <c r="Q3768" t="s">
        <v>8314</v>
      </c>
      <c r="R3768" t="s">
        <v>8356</v>
      </c>
      <c r="S3768" s="10">
        <f t="shared" si="522"/>
        <v>41788.167187500003</v>
      </c>
      <c r="T3768" s="10">
        <f t="shared" si="52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518"/>
        <v>1.1675</v>
      </c>
      <c r="P3769" s="8">
        <f t="shared" si="519"/>
        <v>41.696428571428569</v>
      </c>
      <c r="Q3769" t="s">
        <v>8314</v>
      </c>
      <c r="R3769" t="s">
        <v>8356</v>
      </c>
      <c r="S3769" s="10">
        <f t="shared" si="522"/>
        <v>42050.019641203704</v>
      </c>
      <c r="T3769" s="10">
        <f t="shared" si="52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518"/>
        <v>1.0765274999999999</v>
      </c>
      <c r="P3770" s="8">
        <f t="shared" si="519"/>
        <v>74.243275862068955</v>
      </c>
      <c r="Q3770" t="s">
        <v>8314</v>
      </c>
      <c r="R3770" t="s">
        <v>8356</v>
      </c>
      <c r="S3770" s="10">
        <f t="shared" si="522"/>
        <v>41772.727893518517</v>
      </c>
      <c r="T3770" s="10">
        <f t="shared" si="52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518"/>
        <v>1</v>
      </c>
      <c r="P3771" s="8">
        <f t="shared" si="519"/>
        <v>73.333333333333329</v>
      </c>
      <c r="Q3771" t="s">
        <v>8314</v>
      </c>
      <c r="R3771" t="s">
        <v>8356</v>
      </c>
      <c r="S3771" s="10">
        <f t="shared" si="522"/>
        <v>42445.598136574074</v>
      </c>
      <c r="T3771" s="10">
        <f t="shared" si="52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518"/>
        <v>1</v>
      </c>
      <c r="P3772" s="8">
        <f t="shared" si="519"/>
        <v>100</v>
      </c>
      <c r="Q3772" t="s">
        <v>8314</v>
      </c>
      <c r="R3772" t="s">
        <v>8356</v>
      </c>
      <c r="S3772" s="10">
        <f t="shared" si="522"/>
        <v>42138.930671296301</v>
      </c>
      <c r="T3772" s="10">
        <f t="shared" si="52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518"/>
        <v>1.46</v>
      </c>
      <c r="P3773" s="8">
        <f t="shared" si="519"/>
        <v>38.421052631578945</v>
      </c>
      <c r="Q3773" t="s">
        <v>8314</v>
      </c>
      <c r="R3773" t="s">
        <v>8356</v>
      </c>
      <c r="S3773" s="10">
        <f t="shared" si="522"/>
        <v>42493.857083333336</v>
      </c>
      <c r="T3773" s="10">
        <f t="shared" si="52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518"/>
        <v>1.1020000000000001</v>
      </c>
      <c r="P3774" s="8">
        <f t="shared" si="519"/>
        <v>166.96969696969697</v>
      </c>
      <c r="Q3774" t="s">
        <v>8314</v>
      </c>
      <c r="R3774" t="s">
        <v>8356</v>
      </c>
      <c r="S3774" s="10">
        <f t="shared" si="522"/>
        <v>42682.616967592592</v>
      </c>
      <c r="T3774" s="10">
        <f t="shared" si="52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518"/>
        <v>1.0820000000000001</v>
      </c>
      <c r="P3775" s="8">
        <f t="shared" si="519"/>
        <v>94.912280701754383</v>
      </c>
      <c r="Q3775" t="s">
        <v>8314</v>
      </c>
      <c r="R3775" t="s">
        <v>8356</v>
      </c>
      <c r="S3775" s="10">
        <f t="shared" si="522"/>
        <v>42656.005173611105</v>
      </c>
      <c r="T3775" s="10">
        <f t="shared" si="52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518"/>
        <v>1</v>
      </c>
      <c r="P3776" s="8">
        <f t="shared" si="519"/>
        <v>100</v>
      </c>
      <c r="Q3776" t="s">
        <v>8314</v>
      </c>
      <c r="R3776" t="s">
        <v>8356</v>
      </c>
      <c r="S3776" s="10">
        <f t="shared" si="522"/>
        <v>42087.792303240742</v>
      </c>
      <c r="T3776" s="10">
        <f t="shared" si="52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518"/>
        <v>1.0024999999999999</v>
      </c>
      <c r="P3777" s="8">
        <f t="shared" si="519"/>
        <v>143.21428571428572</v>
      </c>
      <c r="Q3777" t="s">
        <v>8314</v>
      </c>
      <c r="R3777" t="s">
        <v>8356</v>
      </c>
      <c r="S3777" s="10">
        <f t="shared" si="522"/>
        <v>42075.942627314813</v>
      </c>
      <c r="T3777" s="10">
        <f t="shared" si="52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518"/>
        <v>1.0671250000000001</v>
      </c>
      <c r="P3778" s="8">
        <f t="shared" si="519"/>
        <v>90.819148936170208</v>
      </c>
      <c r="Q3778" t="s">
        <v>8314</v>
      </c>
      <c r="R3778" t="s">
        <v>8356</v>
      </c>
      <c r="S3778" s="10">
        <f t="shared" si="522"/>
        <v>41814.367800925924</v>
      </c>
      <c r="T3778" s="10">
        <f t="shared" si="52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518"/>
        <v>1.4319999999999999</v>
      </c>
      <c r="P3779" s="8">
        <f t="shared" si="519"/>
        <v>48.542372881355931</v>
      </c>
      <c r="Q3779" t="s">
        <v>8314</v>
      </c>
      <c r="R3779" t="s">
        <v>8356</v>
      </c>
      <c r="S3779" s="10">
        <f t="shared" si="522"/>
        <v>41887.111354166671</v>
      </c>
      <c r="T3779" s="10">
        <f t="shared" si="523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ref="O3780:O3843" si="524">E3780/D3780</f>
        <v>1.0504166666666668</v>
      </c>
      <c r="P3780" s="8">
        <f t="shared" ref="P3780:P3843" si="525">E3780/L3780</f>
        <v>70.027777777777771</v>
      </c>
      <c r="Q3780" t="s">
        <v>8314</v>
      </c>
      <c r="R3780" t="s">
        <v>8356</v>
      </c>
      <c r="S3780" s="10">
        <f t="shared" si="522"/>
        <v>41989.819212962961</v>
      </c>
      <c r="T3780" s="10">
        <f t="shared" si="523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524"/>
        <v>1.0398000000000001</v>
      </c>
      <c r="P3781" s="8">
        <f t="shared" si="525"/>
        <v>135.62608695652173</v>
      </c>
      <c r="Q3781" t="s">
        <v>8314</v>
      </c>
      <c r="R3781" t="s">
        <v>8356</v>
      </c>
      <c r="S3781" s="10">
        <f t="shared" si="522"/>
        <v>42425.735416666663</v>
      </c>
      <c r="T3781" s="10">
        <f t="shared" si="523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524"/>
        <v>1.2</v>
      </c>
      <c r="P3782" s="8">
        <f t="shared" si="525"/>
        <v>100</v>
      </c>
      <c r="Q3782" t="s">
        <v>8314</v>
      </c>
      <c r="R3782" t="s">
        <v>8356</v>
      </c>
      <c r="S3782" s="10">
        <f t="shared" si="522"/>
        <v>42166.219733796301</v>
      </c>
      <c r="T3782" s="10">
        <f t="shared" si="523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524"/>
        <v>1.0966666666666667</v>
      </c>
      <c r="P3783" s="8">
        <f t="shared" si="525"/>
        <v>94.90384615384616</v>
      </c>
      <c r="Q3783" t="s">
        <v>8314</v>
      </c>
      <c r="R3783" t="s">
        <v>8356</v>
      </c>
      <c r="S3783" s="10">
        <f t="shared" si="522"/>
        <v>41865.882928240739</v>
      </c>
      <c r="T3783" s="10">
        <f t="shared" si="523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524"/>
        <v>1.0175000000000001</v>
      </c>
      <c r="P3784" s="8">
        <f t="shared" si="525"/>
        <v>75.370370370370367</v>
      </c>
      <c r="Q3784" t="s">
        <v>8314</v>
      </c>
      <c r="R3784" t="s">
        <v>8356</v>
      </c>
      <c r="S3784" s="10">
        <f t="shared" si="522"/>
        <v>42546.862233796302</v>
      </c>
      <c r="T3784" s="10">
        <f t="shared" si="523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524"/>
        <v>1.2891666666666666</v>
      </c>
      <c r="P3785" s="8">
        <f t="shared" si="525"/>
        <v>64.458333333333329</v>
      </c>
      <c r="Q3785" t="s">
        <v>8314</v>
      </c>
      <c r="R3785" t="s">
        <v>8356</v>
      </c>
      <c r="S3785" s="10">
        <f t="shared" si="522"/>
        <v>42420.140277777777</v>
      </c>
      <c r="T3785" s="10">
        <f t="shared" si="523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524"/>
        <v>1.1499999999999999</v>
      </c>
      <c r="P3786" s="8">
        <f t="shared" si="525"/>
        <v>115</v>
      </c>
      <c r="Q3786" t="s">
        <v>8314</v>
      </c>
      <c r="R3786" t="s">
        <v>8356</v>
      </c>
      <c r="S3786" s="10">
        <f t="shared" si="522"/>
        <v>42531.980694444443</v>
      </c>
      <c r="T3786" s="10">
        <f t="shared" si="523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524"/>
        <v>1.5075000000000001</v>
      </c>
      <c r="P3787" s="8">
        <f t="shared" si="525"/>
        <v>100.5</v>
      </c>
      <c r="Q3787" t="s">
        <v>8314</v>
      </c>
      <c r="R3787" t="s">
        <v>8356</v>
      </c>
      <c r="S3787" s="10">
        <f t="shared" si="522"/>
        <v>42548.63853009259</v>
      </c>
      <c r="T3787" s="10">
        <f t="shared" si="523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524"/>
        <v>1.1096666666666666</v>
      </c>
      <c r="P3788" s="8">
        <f t="shared" si="525"/>
        <v>93.774647887323937</v>
      </c>
      <c r="Q3788" t="s">
        <v>8314</v>
      </c>
      <c r="R3788" t="s">
        <v>8356</v>
      </c>
      <c r="S3788" s="10">
        <f t="shared" si="522"/>
        <v>42487.037905092591</v>
      </c>
      <c r="T3788" s="10">
        <f t="shared" si="523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524"/>
        <v>1.0028571428571429</v>
      </c>
      <c r="P3789" s="8">
        <f t="shared" si="525"/>
        <v>35.1</v>
      </c>
      <c r="Q3789" t="s">
        <v>8314</v>
      </c>
      <c r="R3789" t="s">
        <v>8356</v>
      </c>
      <c r="S3789" s="10">
        <f t="shared" si="522"/>
        <v>42167.534791666665</v>
      </c>
      <c r="T3789" s="10">
        <f t="shared" si="523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524"/>
        <v>6.6666666666666671E-3</v>
      </c>
      <c r="P3790" s="8">
        <f t="shared" si="525"/>
        <v>500</v>
      </c>
      <c r="Q3790" t="s">
        <v>8314</v>
      </c>
      <c r="R3790" t="s">
        <v>8356</v>
      </c>
      <c r="S3790" s="10">
        <f t="shared" si="522"/>
        <v>42333.695821759262</v>
      </c>
      <c r="T3790" s="10">
        <f t="shared" si="523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524"/>
        <v>3.267605633802817E-2</v>
      </c>
      <c r="P3791" s="8">
        <f t="shared" si="525"/>
        <v>29</v>
      </c>
      <c r="Q3791" t="s">
        <v>8314</v>
      </c>
      <c r="R3791" t="s">
        <v>8356</v>
      </c>
      <c r="S3791" s="10">
        <f t="shared" si="522"/>
        <v>42138.798819444448</v>
      </c>
      <c r="T3791" s="10">
        <f t="shared" si="523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524"/>
        <v>0</v>
      </c>
      <c r="P3792" s="8" t="e">
        <f t="shared" si="525"/>
        <v>#DIV/0!</v>
      </c>
      <c r="Q3792" t="s">
        <v>8314</v>
      </c>
      <c r="R3792" t="s">
        <v>8356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524"/>
        <v>0</v>
      </c>
      <c r="P3793" s="8" t="e">
        <f t="shared" si="525"/>
        <v>#DIV/0!</v>
      </c>
      <c r="Q3793" t="s">
        <v>8314</v>
      </c>
      <c r="R3793" t="s">
        <v>8356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524"/>
        <v>2.8E-3</v>
      </c>
      <c r="P3794" s="8">
        <f t="shared" si="525"/>
        <v>17.5</v>
      </c>
      <c r="Q3794" t="s">
        <v>8314</v>
      </c>
      <c r="R3794" t="s">
        <v>8356</v>
      </c>
      <c r="S3794" s="10">
        <f t="shared" ref="S3794:S3803" si="526">(((J3794/60)/60)/24)+DATE(1970,1,1)</f>
        <v>42170.447013888886</v>
      </c>
      <c r="T3794" s="10">
        <f t="shared" ref="T3794:T3803" si="527">(((I3794/60)/60)/24)+DATE(1970,1,1)</f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524"/>
        <v>0.59657142857142853</v>
      </c>
      <c r="P3795" s="8">
        <f t="shared" si="525"/>
        <v>174</v>
      </c>
      <c r="Q3795" t="s">
        <v>8314</v>
      </c>
      <c r="R3795" t="s">
        <v>8356</v>
      </c>
      <c r="S3795" s="10">
        <f t="shared" si="526"/>
        <v>41968.938993055555</v>
      </c>
      <c r="T3795" s="10">
        <f t="shared" si="527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524"/>
        <v>0.01</v>
      </c>
      <c r="P3796" s="8">
        <f t="shared" si="525"/>
        <v>50</v>
      </c>
      <c r="Q3796" t="s">
        <v>8314</v>
      </c>
      <c r="R3796" t="s">
        <v>8356</v>
      </c>
      <c r="S3796" s="10">
        <f t="shared" si="526"/>
        <v>42132.58048611111</v>
      </c>
      <c r="T3796" s="10">
        <f t="shared" si="527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524"/>
        <v>1.6666666666666666E-2</v>
      </c>
      <c r="P3797" s="8">
        <f t="shared" si="525"/>
        <v>5</v>
      </c>
      <c r="Q3797" t="s">
        <v>8314</v>
      </c>
      <c r="R3797" t="s">
        <v>8356</v>
      </c>
      <c r="S3797" s="10">
        <f t="shared" si="526"/>
        <v>42201.436226851853</v>
      </c>
      <c r="T3797" s="10">
        <f t="shared" si="527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524"/>
        <v>4.4444444444444447E-5</v>
      </c>
      <c r="P3798" s="8">
        <f t="shared" si="525"/>
        <v>1</v>
      </c>
      <c r="Q3798" t="s">
        <v>8314</v>
      </c>
      <c r="R3798" t="s">
        <v>8356</v>
      </c>
      <c r="S3798" s="10">
        <f t="shared" si="526"/>
        <v>42689.029583333337</v>
      </c>
      <c r="T3798" s="10">
        <f t="shared" si="527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524"/>
        <v>0.89666666666666661</v>
      </c>
      <c r="P3799" s="8">
        <f t="shared" si="525"/>
        <v>145.40540540540542</v>
      </c>
      <c r="Q3799" t="s">
        <v>8314</v>
      </c>
      <c r="R3799" t="s">
        <v>8356</v>
      </c>
      <c r="S3799" s="10">
        <f t="shared" si="526"/>
        <v>42084.881539351853</v>
      </c>
      <c r="T3799" s="10">
        <f t="shared" si="527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524"/>
        <v>1.4642857142857143E-2</v>
      </c>
      <c r="P3800" s="8">
        <f t="shared" si="525"/>
        <v>205</v>
      </c>
      <c r="Q3800" t="s">
        <v>8314</v>
      </c>
      <c r="R3800" t="s">
        <v>8356</v>
      </c>
      <c r="S3800" s="10">
        <f t="shared" si="526"/>
        <v>41831.722777777781</v>
      </c>
      <c r="T3800" s="10">
        <f t="shared" si="527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524"/>
        <v>4.02E-2</v>
      </c>
      <c r="P3801" s="8">
        <f t="shared" si="525"/>
        <v>100.5</v>
      </c>
      <c r="Q3801" t="s">
        <v>8314</v>
      </c>
      <c r="R3801" t="s">
        <v>8356</v>
      </c>
      <c r="S3801" s="10">
        <f t="shared" si="526"/>
        <v>42410.93105324074</v>
      </c>
      <c r="T3801" s="10">
        <f t="shared" si="527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524"/>
        <v>4.0045454545454544E-2</v>
      </c>
      <c r="P3802" s="8">
        <f t="shared" si="525"/>
        <v>55.0625</v>
      </c>
      <c r="Q3802" t="s">
        <v>8314</v>
      </c>
      <c r="R3802" t="s">
        <v>8356</v>
      </c>
      <c r="S3802" s="10">
        <f t="shared" si="526"/>
        <v>41982.737071759257</v>
      </c>
      <c r="T3802" s="10">
        <f t="shared" si="527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524"/>
        <v>8.5199999999999998E-2</v>
      </c>
      <c r="P3803" s="8">
        <f t="shared" si="525"/>
        <v>47.333333333333336</v>
      </c>
      <c r="Q3803" t="s">
        <v>8314</v>
      </c>
      <c r="R3803" t="s">
        <v>8356</v>
      </c>
      <c r="S3803" s="10">
        <f t="shared" si="526"/>
        <v>41975.676111111112</v>
      </c>
      <c r="T3803" s="10">
        <f t="shared" si="527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524"/>
        <v>0</v>
      </c>
      <c r="P3804" s="8" t="e">
        <f t="shared" si="525"/>
        <v>#DIV/0!</v>
      </c>
      <c r="Q3804" t="s">
        <v>8314</v>
      </c>
      <c r="R3804" t="s">
        <v>8356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524"/>
        <v>0.19650000000000001</v>
      </c>
      <c r="P3805" s="8">
        <f t="shared" si="525"/>
        <v>58.95</v>
      </c>
      <c r="Q3805" t="s">
        <v>8314</v>
      </c>
      <c r="R3805" t="s">
        <v>8356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524"/>
        <v>0</v>
      </c>
      <c r="P3806" s="8" t="e">
        <f t="shared" si="525"/>
        <v>#DIV/0!</v>
      </c>
      <c r="Q3806" t="s">
        <v>8314</v>
      </c>
      <c r="R3806" t="s">
        <v>8356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524"/>
        <v>2.0000000000000002E-5</v>
      </c>
      <c r="P3807" s="8">
        <f t="shared" si="525"/>
        <v>1.5</v>
      </c>
      <c r="Q3807" t="s">
        <v>8314</v>
      </c>
      <c r="R3807" t="s">
        <v>8356</v>
      </c>
      <c r="S3807" s="10">
        <f t="shared" ref="S3807:S3864" si="528">(((J3807/60)/60)/24)+DATE(1970,1,1)</f>
        <v>41849.887037037035</v>
      </c>
      <c r="T3807" s="10">
        <f t="shared" ref="T3807:T3864" si="529">(((I3807/60)/60)/24)+DATE(1970,1,1)</f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524"/>
        <v>6.6666666666666664E-4</v>
      </c>
      <c r="P3808" s="8">
        <f t="shared" si="525"/>
        <v>5</v>
      </c>
      <c r="Q3808" t="s">
        <v>8314</v>
      </c>
      <c r="R3808" t="s">
        <v>8356</v>
      </c>
      <c r="S3808" s="10">
        <f t="shared" si="528"/>
        <v>41799.259039351848</v>
      </c>
      <c r="T3808" s="10">
        <f t="shared" si="52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524"/>
        <v>0.30333333333333334</v>
      </c>
      <c r="P3809" s="8">
        <f t="shared" si="525"/>
        <v>50.555555555555557</v>
      </c>
      <c r="Q3809" t="s">
        <v>8314</v>
      </c>
      <c r="R3809" t="s">
        <v>8356</v>
      </c>
      <c r="S3809" s="10">
        <f t="shared" si="528"/>
        <v>42090.909016203703</v>
      </c>
      <c r="T3809" s="10">
        <f t="shared" si="52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524"/>
        <v>1</v>
      </c>
      <c r="P3810" s="8">
        <f t="shared" si="525"/>
        <v>41.666666666666664</v>
      </c>
      <c r="Q3810" t="s">
        <v>8314</v>
      </c>
      <c r="R3810" t="s">
        <v>8315</v>
      </c>
      <c r="S3810" s="10">
        <f t="shared" si="528"/>
        <v>42059.453923611116</v>
      </c>
      <c r="T3810" s="10">
        <f t="shared" si="52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524"/>
        <v>1.0125</v>
      </c>
      <c r="P3811" s="8">
        <f t="shared" si="525"/>
        <v>53.289473684210527</v>
      </c>
      <c r="Q3811" t="s">
        <v>8314</v>
      </c>
      <c r="R3811" t="s">
        <v>8315</v>
      </c>
      <c r="S3811" s="10">
        <f t="shared" si="528"/>
        <v>41800.526701388888</v>
      </c>
      <c r="T3811" s="10">
        <f t="shared" si="52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524"/>
        <v>1.2173333333333334</v>
      </c>
      <c r="P3812" s="8">
        <f t="shared" si="525"/>
        <v>70.230769230769226</v>
      </c>
      <c r="Q3812" t="s">
        <v>8314</v>
      </c>
      <c r="R3812" t="s">
        <v>8315</v>
      </c>
      <c r="S3812" s="10">
        <f t="shared" si="528"/>
        <v>42054.849050925928</v>
      </c>
      <c r="T3812" s="10">
        <f t="shared" si="52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524"/>
        <v>3.3</v>
      </c>
      <c r="P3813" s="8">
        <f t="shared" si="525"/>
        <v>43.421052631578945</v>
      </c>
      <c r="Q3813" t="s">
        <v>8314</v>
      </c>
      <c r="R3813" t="s">
        <v>8315</v>
      </c>
      <c r="S3813" s="10">
        <f t="shared" si="528"/>
        <v>42487.62700231481</v>
      </c>
      <c r="T3813" s="10">
        <f t="shared" si="52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524"/>
        <v>1.0954999999999999</v>
      </c>
      <c r="P3814" s="8">
        <f t="shared" si="525"/>
        <v>199.18181818181819</v>
      </c>
      <c r="Q3814" t="s">
        <v>8314</v>
      </c>
      <c r="R3814" t="s">
        <v>8315</v>
      </c>
      <c r="S3814" s="10">
        <f t="shared" si="528"/>
        <v>42109.751250000001</v>
      </c>
      <c r="T3814" s="10">
        <f t="shared" si="52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524"/>
        <v>1.0095190476190474</v>
      </c>
      <c r="P3815" s="8">
        <f t="shared" si="525"/>
        <v>78.518148148148143</v>
      </c>
      <c r="Q3815" t="s">
        <v>8314</v>
      </c>
      <c r="R3815" t="s">
        <v>8315</v>
      </c>
      <c r="S3815" s="10">
        <f t="shared" si="528"/>
        <v>42497.275706018518</v>
      </c>
      <c r="T3815" s="10">
        <f t="shared" si="52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524"/>
        <v>1.4013333333333333</v>
      </c>
      <c r="P3816" s="8">
        <f t="shared" si="525"/>
        <v>61.823529411764703</v>
      </c>
      <c r="Q3816" t="s">
        <v>8314</v>
      </c>
      <c r="R3816" t="s">
        <v>8315</v>
      </c>
      <c r="S3816" s="10">
        <f t="shared" si="528"/>
        <v>42058.904074074075</v>
      </c>
      <c r="T3816" s="10">
        <f t="shared" si="52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524"/>
        <v>1.0000100000000001</v>
      </c>
      <c r="P3817" s="8">
        <f t="shared" si="525"/>
        <v>50.000500000000002</v>
      </c>
      <c r="Q3817" t="s">
        <v>8314</v>
      </c>
      <c r="R3817" t="s">
        <v>8315</v>
      </c>
      <c r="S3817" s="10">
        <f t="shared" si="528"/>
        <v>42207.259918981479</v>
      </c>
      <c r="T3817" s="10">
        <f t="shared" si="52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524"/>
        <v>1.19238</v>
      </c>
      <c r="P3818" s="8">
        <f t="shared" si="525"/>
        <v>48.339729729729726</v>
      </c>
      <c r="Q3818" t="s">
        <v>8314</v>
      </c>
      <c r="R3818" t="s">
        <v>8315</v>
      </c>
      <c r="S3818" s="10">
        <f t="shared" si="528"/>
        <v>41807.690081018518</v>
      </c>
      <c r="T3818" s="10">
        <f t="shared" si="52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524"/>
        <v>1.0725</v>
      </c>
      <c r="P3819" s="8">
        <f t="shared" si="525"/>
        <v>107.25</v>
      </c>
      <c r="Q3819" t="s">
        <v>8314</v>
      </c>
      <c r="R3819" t="s">
        <v>8315</v>
      </c>
      <c r="S3819" s="10">
        <f t="shared" si="528"/>
        <v>42284.69694444444</v>
      </c>
      <c r="T3819" s="10">
        <f t="shared" si="52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524"/>
        <v>2.2799999999999998</v>
      </c>
      <c r="P3820" s="8">
        <f t="shared" si="525"/>
        <v>57</v>
      </c>
      <c r="Q3820" t="s">
        <v>8314</v>
      </c>
      <c r="R3820" t="s">
        <v>8315</v>
      </c>
      <c r="S3820" s="10">
        <f t="shared" si="528"/>
        <v>42045.84238425926</v>
      </c>
      <c r="T3820" s="10">
        <f t="shared" si="52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524"/>
        <v>1.0640000000000001</v>
      </c>
      <c r="P3821" s="8">
        <f t="shared" si="525"/>
        <v>40.92307692307692</v>
      </c>
      <c r="Q3821" t="s">
        <v>8314</v>
      </c>
      <c r="R3821" t="s">
        <v>8315</v>
      </c>
      <c r="S3821" s="10">
        <f t="shared" si="528"/>
        <v>42184.209537037037</v>
      </c>
      <c r="T3821" s="10">
        <f t="shared" si="52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524"/>
        <v>1.4333333333333333</v>
      </c>
      <c r="P3822" s="8">
        <f t="shared" si="525"/>
        <v>21.5</v>
      </c>
      <c r="Q3822" t="s">
        <v>8314</v>
      </c>
      <c r="R3822" t="s">
        <v>8315</v>
      </c>
      <c r="S3822" s="10">
        <f t="shared" si="528"/>
        <v>42160.651817129634</v>
      </c>
      <c r="T3822" s="10">
        <f t="shared" si="52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524"/>
        <v>1.0454285714285714</v>
      </c>
      <c r="P3823" s="8">
        <f t="shared" si="525"/>
        <v>79.543478260869563</v>
      </c>
      <c r="Q3823" t="s">
        <v>8314</v>
      </c>
      <c r="R3823" t="s">
        <v>8315</v>
      </c>
      <c r="S3823" s="10">
        <f t="shared" si="528"/>
        <v>42341.180636574078</v>
      </c>
      <c r="T3823" s="10">
        <f t="shared" si="52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524"/>
        <v>1.1002000000000001</v>
      </c>
      <c r="P3824" s="8">
        <f t="shared" si="525"/>
        <v>72.381578947368425</v>
      </c>
      <c r="Q3824" t="s">
        <v>8314</v>
      </c>
      <c r="R3824" t="s">
        <v>8315</v>
      </c>
      <c r="S3824" s="10">
        <f t="shared" si="528"/>
        <v>42329.838159722218</v>
      </c>
      <c r="T3824" s="10">
        <f t="shared" si="52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524"/>
        <v>1.06</v>
      </c>
      <c r="P3825" s="8">
        <f t="shared" si="525"/>
        <v>64.634146341463421</v>
      </c>
      <c r="Q3825" t="s">
        <v>8314</v>
      </c>
      <c r="R3825" t="s">
        <v>8315</v>
      </c>
      <c r="S3825" s="10">
        <f t="shared" si="528"/>
        <v>42170.910231481481</v>
      </c>
      <c r="T3825" s="10">
        <f t="shared" si="52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524"/>
        <v>1.08</v>
      </c>
      <c r="P3826" s="8">
        <f t="shared" si="525"/>
        <v>38.571428571428569</v>
      </c>
      <c r="Q3826" t="s">
        <v>8314</v>
      </c>
      <c r="R3826" t="s">
        <v>8315</v>
      </c>
      <c r="S3826" s="10">
        <f t="shared" si="528"/>
        <v>42571.626192129625</v>
      </c>
      <c r="T3826" s="10">
        <f t="shared" si="52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524"/>
        <v>1.0542</v>
      </c>
      <c r="P3827" s="8">
        <f t="shared" si="525"/>
        <v>107.57142857142857</v>
      </c>
      <c r="Q3827" t="s">
        <v>8314</v>
      </c>
      <c r="R3827" t="s">
        <v>8315</v>
      </c>
      <c r="S3827" s="10">
        <f t="shared" si="528"/>
        <v>42151.069606481484</v>
      </c>
      <c r="T3827" s="10">
        <f t="shared" si="52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524"/>
        <v>1.1916666666666667</v>
      </c>
      <c r="P3828" s="8">
        <f t="shared" si="525"/>
        <v>27.5</v>
      </c>
      <c r="Q3828" t="s">
        <v>8314</v>
      </c>
      <c r="R3828" t="s">
        <v>8315</v>
      </c>
      <c r="S3828" s="10">
        <f t="shared" si="528"/>
        <v>42101.423541666663</v>
      </c>
      <c r="T3828" s="10">
        <f t="shared" si="52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524"/>
        <v>1.5266666666666666</v>
      </c>
      <c r="P3829" s="8">
        <f t="shared" si="525"/>
        <v>70.461538461538467</v>
      </c>
      <c r="Q3829" t="s">
        <v>8314</v>
      </c>
      <c r="R3829" t="s">
        <v>8315</v>
      </c>
      <c r="S3829" s="10">
        <f t="shared" si="528"/>
        <v>42034.928252314814</v>
      </c>
      <c r="T3829" s="10">
        <f t="shared" si="52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524"/>
        <v>1</v>
      </c>
      <c r="P3830" s="8">
        <f t="shared" si="525"/>
        <v>178.57142857142858</v>
      </c>
      <c r="Q3830" t="s">
        <v>8314</v>
      </c>
      <c r="R3830" t="s">
        <v>8315</v>
      </c>
      <c r="S3830" s="10">
        <f t="shared" si="528"/>
        <v>41944.527627314819</v>
      </c>
      <c r="T3830" s="10">
        <f t="shared" si="52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524"/>
        <v>1.002</v>
      </c>
      <c r="P3831" s="8">
        <f t="shared" si="525"/>
        <v>62.625</v>
      </c>
      <c r="Q3831" t="s">
        <v>8314</v>
      </c>
      <c r="R3831" t="s">
        <v>8315</v>
      </c>
      <c r="S3831" s="10">
        <f t="shared" si="528"/>
        <v>42593.865405092598</v>
      </c>
      <c r="T3831" s="10">
        <f t="shared" si="52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524"/>
        <v>2.25</v>
      </c>
      <c r="P3832" s="8">
        <f t="shared" si="525"/>
        <v>75</v>
      </c>
      <c r="Q3832" t="s">
        <v>8314</v>
      </c>
      <c r="R3832" t="s">
        <v>8315</v>
      </c>
      <c r="S3832" s="10">
        <f t="shared" si="528"/>
        <v>42503.740868055553</v>
      </c>
      <c r="T3832" s="10">
        <f t="shared" si="52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524"/>
        <v>1.0602199999999999</v>
      </c>
      <c r="P3833" s="8">
        <f t="shared" si="525"/>
        <v>58.901111111111113</v>
      </c>
      <c r="Q3833" t="s">
        <v>8314</v>
      </c>
      <c r="R3833" t="s">
        <v>8315</v>
      </c>
      <c r="S3833" s="10">
        <f t="shared" si="528"/>
        <v>41927.848900462966</v>
      </c>
      <c r="T3833" s="10">
        <f t="shared" si="52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524"/>
        <v>1.0466666666666666</v>
      </c>
      <c r="P3834" s="8">
        <f t="shared" si="525"/>
        <v>139.55555555555554</v>
      </c>
      <c r="Q3834" t="s">
        <v>8314</v>
      </c>
      <c r="R3834" t="s">
        <v>8315</v>
      </c>
      <c r="S3834" s="10">
        <f t="shared" si="528"/>
        <v>42375.114988425921</v>
      </c>
      <c r="T3834" s="10">
        <f t="shared" si="52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524"/>
        <v>1.1666666666666667</v>
      </c>
      <c r="P3835" s="8">
        <f t="shared" si="525"/>
        <v>70</v>
      </c>
      <c r="Q3835" t="s">
        <v>8314</v>
      </c>
      <c r="R3835" t="s">
        <v>8315</v>
      </c>
      <c r="S3835" s="10">
        <f t="shared" si="528"/>
        <v>41963.872361111105</v>
      </c>
      <c r="T3835" s="10">
        <f t="shared" si="52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524"/>
        <v>1.0903333333333334</v>
      </c>
      <c r="P3836" s="8">
        <f t="shared" si="525"/>
        <v>57.385964912280699</v>
      </c>
      <c r="Q3836" t="s">
        <v>8314</v>
      </c>
      <c r="R3836" t="s">
        <v>8315</v>
      </c>
      <c r="S3836" s="10">
        <f t="shared" si="528"/>
        <v>42143.445219907408</v>
      </c>
      <c r="T3836" s="10">
        <f t="shared" si="52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524"/>
        <v>1.6</v>
      </c>
      <c r="P3837" s="8">
        <f t="shared" si="525"/>
        <v>40</v>
      </c>
      <c r="Q3837" t="s">
        <v>8314</v>
      </c>
      <c r="R3837" t="s">
        <v>8315</v>
      </c>
      <c r="S3837" s="10">
        <f t="shared" si="528"/>
        <v>42460.94222222222</v>
      </c>
      <c r="T3837" s="10">
        <f t="shared" si="52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524"/>
        <v>1.125</v>
      </c>
      <c r="P3838" s="8">
        <f t="shared" si="525"/>
        <v>64.285714285714292</v>
      </c>
      <c r="Q3838" t="s">
        <v>8314</v>
      </c>
      <c r="R3838" t="s">
        <v>8315</v>
      </c>
      <c r="S3838" s="10">
        <f t="shared" si="528"/>
        <v>42553.926527777774</v>
      </c>
      <c r="T3838" s="10">
        <f t="shared" si="52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524"/>
        <v>1.0209999999999999</v>
      </c>
      <c r="P3839" s="8">
        <f t="shared" si="525"/>
        <v>120.11764705882354</v>
      </c>
      <c r="Q3839" t="s">
        <v>8314</v>
      </c>
      <c r="R3839" t="s">
        <v>8315</v>
      </c>
      <c r="S3839" s="10">
        <f t="shared" si="528"/>
        <v>42152.765717592592</v>
      </c>
      <c r="T3839" s="10">
        <f t="shared" si="52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524"/>
        <v>1.00824</v>
      </c>
      <c r="P3840" s="8">
        <f t="shared" si="525"/>
        <v>1008.24</v>
      </c>
      <c r="Q3840" t="s">
        <v>8314</v>
      </c>
      <c r="R3840" t="s">
        <v>8315</v>
      </c>
      <c r="S3840" s="10">
        <f t="shared" si="528"/>
        <v>42116.710752314815</v>
      </c>
      <c r="T3840" s="10">
        <f t="shared" si="52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524"/>
        <v>1.0125</v>
      </c>
      <c r="P3841" s="8">
        <f t="shared" si="525"/>
        <v>63.28125</v>
      </c>
      <c r="Q3841" t="s">
        <v>8314</v>
      </c>
      <c r="R3841" t="s">
        <v>8315</v>
      </c>
      <c r="S3841" s="10">
        <f t="shared" si="528"/>
        <v>42155.142638888887</v>
      </c>
      <c r="T3841" s="10">
        <f t="shared" si="52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524"/>
        <v>65</v>
      </c>
      <c r="P3842" s="8">
        <f t="shared" si="525"/>
        <v>21.666666666666668</v>
      </c>
      <c r="Q3842" t="s">
        <v>8314</v>
      </c>
      <c r="R3842" t="s">
        <v>8315</v>
      </c>
      <c r="S3842" s="10">
        <f t="shared" si="528"/>
        <v>42432.701724537037</v>
      </c>
      <c r="T3842" s="10">
        <f t="shared" si="52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524"/>
        <v>8.72E-2</v>
      </c>
      <c r="P3843" s="8">
        <f t="shared" si="525"/>
        <v>25.647058823529413</v>
      </c>
      <c r="Q3843" t="s">
        <v>8314</v>
      </c>
      <c r="R3843" t="s">
        <v>8315</v>
      </c>
      <c r="S3843" s="10">
        <f t="shared" si="528"/>
        <v>41780.785729166666</v>
      </c>
      <c r="T3843" s="10">
        <f t="shared" si="529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ref="O3844:O3907" si="530">E3844/D3844</f>
        <v>0.21940000000000001</v>
      </c>
      <c r="P3844" s="8">
        <f t="shared" ref="P3844:P3907" si="531">E3844/L3844</f>
        <v>47.695652173913047</v>
      </c>
      <c r="Q3844" t="s">
        <v>8314</v>
      </c>
      <c r="R3844" t="s">
        <v>8315</v>
      </c>
      <c r="S3844" s="10">
        <f t="shared" si="528"/>
        <v>41740.493657407409</v>
      </c>
      <c r="T3844" s="10">
        <f t="shared" si="529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530"/>
        <v>0.21299999999999999</v>
      </c>
      <c r="P3845" s="8">
        <f t="shared" si="531"/>
        <v>56.05263157894737</v>
      </c>
      <c r="Q3845" t="s">
        <v>8314</v>
      </c>
      <c r="R3845" t="s">
        <v>8315</v>
      </c>
      <c r="S3845" s="10">
        <f t="shared" si="528"/>
        <v>41766.072500000002</v>
      </c>
      <c r="T3845" s="10">
        <f t="shared" si="529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530"/>
        <v>0.41489795918367345</v>
      </c>
      <c r="P3846" s="8">
        <f t="shared" si="531"/>
        <v>81.319999999999993</v>
      </c>
      <c r="Q3846" t="s">
        <v>8314</v>
      </c>
      <c r="R3846" t="s">
        <v>8315</v>
      </c>
      <c r="S3846" s="10">
        <f t="shared" si="528"/>
        <v>41766.617291666669</v>
      </c>
      <c r="T3846" s="10">
        <f t="shared" si="529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530"/>
        <v>2.1049999999999999E-2</v>
      </c>
      <c r="P3847" s="8">
        <f t="shared" si="531"/>
        <v>70.166666666666671</v>
      </c>
      <c r="Q3847" t="s">
        <v>8314</v>
      </c>
      <c r="R3847" t="s">
        <v>8315</v>
      </c>
      <c r="S3847" s="10">
        <f t="shared" si="528"/>
        <v>42248.627013888887</v>
      </c>
      <c r="T3847" s="10">
        <f t="shared" si="529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530"/>
        <v>2.7E-2</v>
      </c>
      <c r="P3848" s="8">
        <f t="shared" si="531"/>
        <v>23.625</v>
      </c>
      <c r="Q3848" t="s">
        <v>8314</v>
      </c>
      <c r="R3848" t="s">
        <v>8315</v>
      </c>
      <c r="S3848" s="10">
        <f t="shared" si="528"/>
        <v>41885.221550925926</v>
      </c>
      <c r="T3848" s="10">
        <f t="shared" si="529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530"/>
        <v>0.16161904761904761</v>
      </c>
      <c r="P3849" s="8">
        <f t="shared" si="531"/>
        <v>188.55555555555554</v>
      </c>
      <c r="Q3849" t="s">
        <v>8314</v>
      </c>
      <c r="R3849" t="s">
        <v>8315</v>
      </c>
      <c r="S3849" s="10">
        <f t="shared" si="528"/>
        <v>42159.224432870367</v>
      </c>
      <c r="T3849" s="10">
        <f t="shared" si="529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530"/>
        <v>0.16376923076923078</v>
      </c>
      <c r="P3850" s="8">
        <f t="shared" si="531"/>
        <v>49.511627906976742</v>
      </c>
      <c r="Q3850" t="s">
        <v>8314</v>
      </c>
      <c r="R3850" t="s">
        <v>8315</v>
      </c>
      <c r="S3850" s="10">
        <f t="shared" si="528"/>
        <v>42265.817002314812</v>
      </c>
      <c r="T3850" s="10">
        <f t="shared" si="529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530"/>
        <v>7.0433333333333334E-2</v>
      </c>
      <c r="P3851" s="8">
        <f t="shared" si="531"/>
        <v>75.464285714285708</v>
      </c>
      <c r="Q3851" t="s">
        <v>8314</v>
      </c>
      <c r="R3851" t="s">
        <v>8315</v>
      </c>
      <c r="S3851" s="10">
        <f t="shared" si="528"/>
        <v>42136.767175925925</v>
      </c>
      <c r="T3851" s="10">
        <f t="shared" si="529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530"/>
        <v>3.7999999999999999E-2</v>
      </c>
      <c r="P3852" s="8">
        <f t="shared" si="531"/>
        <v>9.5</v>
      </c>
      <c r="Q3852" t="s">
        <v>8314</v>
      </c>
      <c r="R3852" t="s">
        <v>8315</v>
      </c>
      <c r="S3852" s="10">
        <f t="shared" si="528"/>
        <v>41975.124340277776</v>
      </c>
      <c r="T3852" s="10">
        <f t="shared" si="529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530"/>
        <v>0.34079999999999999</v>
      </c>
      <c r="P3853" s="8">
        <f t="shared" si="531"/>
        <v>35.5</v>
      </c>
      <c r="Q3853" t="s">
        <v>8314</v>
      </c>
      <c r="R3853" t="s">
        <v>8315</v>
      </c>
      <c r="S3853" s="10">
        <f t="shared" si="528"/>
        <v>42172.439571759256</v>
      </c>
      <c r="T3853" s="10">
        <f t="shared" si="529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530"/>
        <v>2E-3</v>
      </c>
      <c r="P3854" s="8">
        <f t="shared" si="531"/>
        <v>10</v>
      </c>
      <c r="Q3854" t="s">
        <v>8314</v>
      </c>
      <c r="R3854" t="s">
        <v>8315</v>
      </c>
      <c r="S3854" s="10">
        <f t="shared" si="528"/>
        <v>42065.190694444449</v>
      </c>
      <c r="T3854" s="10">
        <f t="shared" si="529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530"/>
        <v>2.5999999999999998E-4</v>
      </c>
      <c r="P3855" s="8">
        <f t="shared" si="531"/>
        <v>13</v>
      </c>
      <c r="Q3855" t="s">
        <v>8314</v>
      </c>
      <c r="R3855" t="s">
        <v>8315</v>
      </c>
      <c r="S3855" s="10">
        <f t="shared" si="528"/>
        <v>41848.84002314815</v>
      </c>
      <c r="T3855" s="10">
        <f t="shared" si="529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530"/>
        <v>0.16254545454545455</v>
      </c>
      <c r="P3856" s="8">
        <f t="shared" si="531"/>
        <v>89.4</v>
      </c>
      <c r="Q3856" t="s">
        <v>8314</v>
      </c>
      <c r="R3856" t="s">
        <v>8315</v>
      </c>
      <c r="S3856" s="10">
        <f t="shared" si="528"/>
        <v>42103.884930555556</v>
      </c>
      <c r="T3856" s="10">
        <f t="shared" si="529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530"/>
        <v>2.5000000000000001E-2</v>
      </c>
      <c r="P3857" s="8">
        <f t="shared" si="531"/>
        <v>25</v>
      </c>
      <c r="Q3857" t="s">
        <v>8314</v>
      </c>
      <c r="R3857" t="s">
        <v>8315</v>
      </c>
      <c r="S3857" s="10">
        <f t="shared" si="528"/>
        <v>42059.970729166671</v>
      </c>
      <c r="T3857" s="10">
        <f t="shared" si="529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530"/>
        <v>2.0000000000000001E-4</v>
      </c>
      <c r="P3858" s="8">
        <f t="shared" si="531"/>
        <v>1</v>
      </c>
      <c r="Q3858" t="s">
        <v>8314</v>
      </c>
      <c r="R3858" t="s">
        <v>8315</v>
      </c>
      <c r="S3858" s="10">
        <f t="shared" si="528"/>
        <v>42041.743090277778</v>
      </c>
      <c r="T3858" s="10">
        <f t="shared" si="529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530"/>
        <v>5.1999999999999998E-2</v>
      </c>
      <c r="P3859" s="8">
        <f t="shared" si="531"/>
        <v>65</v>
      </c>
      <c r="Q3859" t="s">
        <v>8314</v>
      </c>
      <c r="R3859" t="s">
        <v>8315</v>
      </c>
      <c r="S3859" s="10">
        <f t="shared" si="528"/>
        <v>41829.73715277778</v>
      </c>
      <c r="T3859" s="10">
        <f t="shared" si="529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530"/>
        <v>0.02</v>
      </c>
      <c r="P3860" s="8">
        <f t="shared" si="531"/>
        <v>10</v>
      </c>
      <c r="Q3860" t="s">
        <v>8314</v>
      </c>
      <c r="R3860" t="s">
        <v>8315</v>
      </c>
      <c r="S3860" s="10">
        <f t="shared" si="528"/>
        <v>42128.431064814817</v>
      </c>
      <c r="T3860" s="10">
        <f t="shared" si="529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530"/>
        <v>4.0000000000000002E-4</v>
      </c>
      <c r="P3861" s="8">
        <f t="shared" si="531"/>
        <v>1</v>
      </c>
      <c r="Q3861" t="s">
        <v>8314</v>
      </c>
      <c r="R3861" t="s">
        <v>8315</v>
      </c>
      <c r="S3861" s="10">
        <f t="shared" si="528"/>
        <v>41789.893599537041</v>
      </c>
      <c r="T3861" s="10">
        <f t="shared" si="529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530"/>
        <v>0.17666666666666667</v>
      </c>
      <c r="P3862" s="8">
        <f t="shared" si="531"/>
        <v>81.538461538461533</v>
      </c>
      <c r="Q3862" t="s">
        <v>8314</v>
      </c>
      <c r="R3862" t="s">
        <v>8315</v>
      </c>
      <c r="S3862" s="10">
        <f t="shared" si="528"/>
        <v>41833.660995370366</v>
      </c>
      <c r="T3862" s="10">
        <f t="shared" si="529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530"/>
        <v>0.05</v>
      </c>
      <c r="P3863" s="8">
        <f t="shared" si="531"/>
        <v>100</v>
      </c>
      <c r="Q3863" t="s">
        <v>8314</v>
      </c>
      <c r="R3863" t="s">
        <v>8315</v>
      </c>
      <c r="S3863" s="10">
        <f t="shared" si="528"/>
        <v>41914.590011574073</v>
      </c>
      <c r="T3863" s="10">
        <f t="shared" si="529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530"/>
        <v>1.3333333333333334E-4</v>
      </c>
      <c r="P3864" s="8">
        <f t="shared" si="531"/>
        <v>1</v>
      </c>
      <c r="Q3864" t="s">
        <v>8314</v>
      </c>
      <c r="R3864" t="s">
        <v>8315</v>
      </c>
      <c r="S3864" s="10">
        <f t="shared" si="528"/>
        <v>42611.261064814811</v>
      </c>
      <c r="T3864" s="10">
        <f t="shared" si="529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530"/>
        <v>0</v>
      </c>
      <c r="P3865" s="8" t="e">
        <f t="shared" si="531"/>
        <v>#DIV/0!</v>
      </c>
      <c r="Q3865" t="s">
        <v>8314</v>
      </c>
      <c r="R3865" t="s">
        <v>8315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530"/>
        <v>1.2E-2</v>
      </c>
      <c r="P3866" s="8">
        <f t="shared" si="531"/>
        <v>20</v>
      </c>
      <c r="Q3866" t="s">
        <v>8314</v>
      </c>
      <c r="R3866" t="s">
        <v>8315</v>
      </c>
      <c r="S3866" s="10">
        <f t="shared" ref="S3866:S3873" si="532">(((J3866/60)/60)/24)+DATE(1970,1,1)</f>
        <v>42295.891828703709</v>
      </c>
      <c r="T3866" s="10">
        <f t="shared" ref="T3866:T3873" si="533">(((I3866/60)/60)/24)+DATE(1970,1,1)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530"/>
        <v>0.26937422295897223</v>
      </c>
      <c r="P3867" s="8">
        <f t="shared" si="531"/>
        <v>46.428571428571431</v>
      </c>
      <c r="Q3867" t="s">
        <v>8314</v>
      </c>
      <c r="R3867" t="s">
        <v>8315</v>
      </c>
      <c r="S3867" s="10">
        <f t="shared" si="532"/>
        <v>41841.651597222226</v>
      </c>
      <c r="T3867" s="10">
        <f t="shared" si="53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530"/>
        <v>5.4999999999999997E-3</v>
      </c>
      <c r="P3868" s="8">
        <f t="shared" si="531"/>
        <v>5.5</v>
      </c>
      <c r="Q3868" t="s">
        <v>8314</v>
      </c>
      <c r="R3868" t="s">
        <v>8315</v>
      </c>
      <c r="S3868" s="10">
        <f t="shared" si="532"/>
        <v>42402.947002314817</v>
      </c>
      <c r="T3868" s="10">
        <f t="shared" si="53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530"/>
        <v>0.1255</v>
      </c>
      <c r="P3869" s="8">
        <f t="shared" si="531"/>
        <v>50.2</v>
      </c>
      <c r="Q3869" t="s">
        <v>8314</v>
      </c>
      <c r="R3869" t="s">
        <v>8315</v>
      </c>
      <c r="S3869" s="10">
        <f t="shared" si="532"/>
        <v>42509.814108796301</v>
      </c>
      <c r="T3869" s="10">
        <f t="shared" si="53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530"/>
        <v>2E-3</v>
      </c>
      <c r="P3870" s="8">
        <f t="shared" si="531"/>
        <v>10</v>
      </c>
      <c r="Q3870" t="s">
        <v>8314</v>
      </c>
      <c r="R3870" t="s">
        <v>8356</v>
      </c>
      <c r="S3870" s="10">
        <f t="shared" si="532"/>
        <v>41865.659780092588</v>
      </c>
      <c r="T3870" s="10">
        <f t="shared" si="53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530"/>
        <v>3.44748684310884E-2</v>
      </c>
      <c r="P3871" s="8">
        <f t="shared" si="531"/>
        <v>30.133333333333333</v>
      </c>
      <c r="Q3871" t="s">
        <v>8314</v>
      </c>
      <c r="R3871" t="s">
        <v>8356</v>
      </c>
      <c r="S3871" s="10">
        <f t="shared" si="532"/>
        <v>42047.724444444444</v>
      </c>
      <c r="T3871" s="10">
        <f t="shared" si="53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530"/>
        <v>0.15</v>
      </c>
      <c r="P3872" s="8">
        <f t="shared" si="531"/>
        <v>150</v>
      </c>
      <c r="Q3872" t="s">
        <v>8314</v>
      </c>
      <c r="R3872" t="s">
        <v>8356</v>
      </c>
      <c r="S3872" s="10">
        <f t="shared" si="532"/>
        <v>41793.17219907407</v>
      </c>
      <c r="T3872" s="10">
        <f t="shared" si="53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530"/>
        <v>2.6666666666666668E-2</v>
      </c>
      <c r="P3873" s="8">
        <f t="shared" si="531"/>
        <v>13.333333333333334</v>
      </c>
      <c r="Q3873" t="s">
        <v>8314</v>
      </c>
      <c r="R3873" t="s">
        <v>8356</v>
      </c>
      <c r="S3873" s="10">
        <f t="shared" si="532"/>
        <v>42763.780671296292</v>
      </c>
      <c r="T3873" s="10">
        <f t="shared" si="53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530"/>
        <v>0</v>
      </c>
      <c r="P3874" s="8" t="e">
        <f t="shared" si="531"/>
        <v>#DIV/0!</v>
      </c>
      <c r="Q3874" t="s">
        <v>8314</v>
      </c>
      <c r="R3874" t="s">
        <v>8356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530"/>
        <v>0</v>
      </c>
      <c r="P3875" s="8" t="e">
        <f t="shared" si="531"/>
        <v>#DIV/0!</v>
      </c>
      <c r="Q3875" t="s">
        <v>8314</v>
      </c>
      <c r="R3875" t="s">
        <v>8356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530"/>
        <v>0</v>
      </c>
      <c r="P3876" s="8" t="e">
        <f t="shared" si="531"/>
        <v>#DIV/0!</v>
      </c>
      <c r="Q3876" t="s">
        <v>8314</v>
      </c>
      <c r="R3876" t="s">
        <v>8356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530"/>
        <v>0</v>
      </c>
      <c r="P3877" s="8" t="e">
        <f t="shared" si="531"/>
        <v>#DIV/0!</v>
      </c>
      <c r="Q3877" t="s">
        <v>8314</v>
      </c>
      <c r="R3877" t="s">
        <v>8356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530"/>
        <v>0.52794871794871789</v>
      </c>
      <c r="P3878" s="8">
        <f t="shared" si="531"/>
        <v>44.760869565217391</v>
      </c>
      <c r="Q3878" t="s">
        <v>8314</v>
      </c>
      <c r="R3878" t="s">
        <v>8356</v>
      </c>
      <c r="S3878" s="10">
        <f t="shared" ref="S3878:S3880" si="534">(((J3878/60)/60)/24)+DATE(1970,1,1)</f>
        <v>42372.624166666668</v>
      </c>
      <c r="T3878" s="10">
        <f t="shared" ref="T3878:T3880" si="535">(((I3878/60)/60)/24)+DATE(1970,1,1)</f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530"/>
        <v>4.9639999999999997E-2</v>
      </c>
      <c r="P3879" s="8">
        <f t="shared" si="531"/>
        <v>88.642857142857139</v>
      </c>
      <c r="Q3879" t="s">
        <v>8314</v>
      </c>
      <c r="R3879" t="s">
        <v>8356</v>
      </c>
      <c r="S3879" s="10">
        <f t="shared" si="534"/>
        <v>42682.67768518519</v>
      </c>
      <c r="T3879" s="10">
        <f t="shared" si="53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530"/>
        <v>5.5555555555555556E-4</v>
      </c>
      <c r="P3880" s="8">
        <f t="shared" si="531"/>
        <v>10</v>
      </c>
      <c r="Q3880" t="s">
        <v>8314</v>
      </c>
      <c r="R3880" t="s">
        <v>8356</v>
      </c>
      <c r="S3880" s="10">
        <f t="shared" si="534"/>
        <v>42154.818819444445</v>
      </c>
      <c r="T3880" s="10">
        <f t="shared" si="535"/>
        <v>42185.165972222225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530"/>
        <v>0</v>
      </c>
      <c r="P3881" s="8" t="e">
        <f t="shared" si="531"/>
        <v>#DIV/0!</v>
      </c>
      <c r="Q3881" t="s">
        <v>8314</v>
      </c>
      <c r="R3881" t="s">
        <v>8356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530"/>
        <v>0.13066666666666665</v>
      </c>
      <c r="P3882" s="8">
        <f t="shared" si="531"/>
        <v>57.647058823529413</v>
      </c>
      <c r="Q3882" t="s">
        <v>8314</v>
      </c>
      <c r="R3882" t="s">
        <v>8356</v>
      </c>
      <c r="S3882" s="10">
        <f t="shared" ref="S3882:S3883" si="536">(((J3882/60)/60)/24)+DATE(1970,1,1)</f>
        <v>41815.815046296295</v>
      </c>
      <c r="T3882" s="10">
        <f t="shared" ref="T3882:T3883" si="537">(((I3882/60)/60)/24)+DATE(1970,1,1)</f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530"/>
        <v>0.05</v>
      </c>
      <c r="P3883" s="8">
        <f t="shared" si="531"/>
        <v>25</v>
      </c>
      <c r="Q3883" t="s">
        <v>8314</v>
      </c>
      <c r="R3883" t="s">
        <v>8356</v>
      </c>
      <c r="S3883" s="10">
        <f t="shared" si="536"/>
        <v>42756.018506944441</v>
      </c>
      <c r="T3883" s="10">
        <f t="shared" si="537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530"/>
        <v>0</v>
      </c>
      <c r="P3884" s="8" t="e">
        <f t="shared" si="531"/>
        <v>#DIV/0!</v>
      </c>
      <c r="Q3884" t="s">
        <v>8314</v>
      </c>
      <c r="R3884" t="s">
        <v>8356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530"/>
        <v>0</v>
      </c>
      <c r="P3885" s="8" t="e">
        <f t="shared" si="531"/>
        <v>#DIV/0!</v>
      </c>
      <c r="Q3885" t="s">
        <v>8314</v>
      </c>
      <c r="R3885" t="s">
        <v>8356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530"/>
        <v>0</v>
      </c>
      <c r="P3886" s="8" t="e">
        <f t="shared" si="531"/>
        <v>#DIV/0!</v>
      </c>
      <c r="Q3886" t="s">
        <v>8314</v>
      </c>
      <c r="R3886" t="s">
        <v>8356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530"/>
        <v>0</v>
      </c>
      <c r="P3887" s="8" t="e">
        <f t="shared" si="531"/>
        <v>#DIV/0!</v>
      </c>
      <c r="Q3887" t="s">
        <v>8314</v>
      </c>
      <c r="R3887" t="s">
        <v>8356</v>
      </c>
    </row>
    <row r="3888" spans="1:20" hidden="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530"/>
        <v>0</v>
      </c>
      <c r="P3888" s="8" t="e">
        <f t="shared" si="531"/>
        <v>#DIV/0!</v>
      </c>
      <c r="Q3888" t="s">
        <v>8314</v>
      </c>
      <c r="R3888" t="s">
        <v>8356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530"/>
        <v>1.7500000000000002E-2</v>
      </c>
      <c r="P3889" s="8">
        <f t="shared" si="531"/>
        <v>17.5</v>
      </c>
      <c r="Q3889" t="s">
        <v>8314</v>
      </c>
      <c r="R3889" t="s">
        <v>8356</v>
      </c>
      <c r="S3889" s="10">
        <f t="shared" ref="S3889:S3893" si="538">(((J3889/60)/60)/24)+DATE(1970,1,1)</f>
        <v>42079.857974537037</v>
      </c>
      <c r="T3889" s="10">
        <f t="shared" ref="T3889:T3893" si="539">(((I3889/60)/60)/24)+DATE(1970,1,1)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530"/>
        <v>0.27100000000000002</v>
      </c>
      <c r="P3890" s="8">
        <f t="shared" si="531"/>
        <v>38.714285714285715</v>
      </c>
      <c r="Q3890" t="s">
        <v>8314</v>
      </c>
      <c r="R3890" t="s">
        <v>8315</v>
      </c>
      <c r="S3890" s="10">
        <f t="shared" si="538"/>
        <v>42762.545810185184</v>
      </c>
      <c r="T3890" s="10">
        <f t="shared" si="539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530"/>
        <v>1.4749999999999999E-2</v>
      </c>
      <c r="P3891" s="8">
        <f t="shared" si="531"/>
        <v>13.111111111111111</v>
      </c>
      <c r="Q3891" t="s">
        <v>8314</v>
      </c>
      <c r="R3891" t="s">
        <v>8315</v>
      </c>
      <c r="S3891" s="10">
        <f t="shared" si="538"/>
        <v>41977.004976851851</v>
      </c>
      <c r="T3891" s="10">
        <f t="shared" si="539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530"/>
        <v>0.16826666666666668</v>
      </c>
      <c r="P3892" s="8">
        <f t="shared" si="531"/>
        <v>315.5</v>
      </c>
      <c r="Q3892" t="s">
        <v>8314</v>
      </c>
      <c r="R3892" t="s">
        <v>8315</v>
      </c>
      <c r="S3892" s="10">
        <f t="shared" si="538"/>
        <v>42171.758611111116</v>
      </c>
      <c r="T3892" s="10">
        <f t="shared" si="539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530"/>
        <v>0.32500000000000001</v>
      </c>
      <c r="P3893" s="8">
        <f t="shared" si="531"/>
        <v>37.142857142857146</v>
      </c>
      <c r="Q3893" t="s">
        <v>8314</v>
      </c>
      <c r="R3893" t="s">
        <v>8315</v>
      </c>
      <c r="S3893" s="10">
        <f t="shared" si="538"/>
        <v>42056.1324537037</v>
      </c>
      <c r="T3893" s="10">
        <f t="shared" si="539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530"/>
        <v>0</v>
      </c>
      <c r="P3894" s="8" t="e">
        <f t="shared" si="531"/>
        <v>#DIV/0!</v>
      </c>
      <c r="Q3894" t="s">
        <v>8314</v>
      </c>
      <c r="R3894" t="s">
        <v>8315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530"/>
        <v>0.2155</v>
      </c>
      <c r="P3895" s="8">
        <f t="shared" si="531"/>
        <v>128.27380952380952</v>
      </c>
      <c r="Q3895" t="s">
        <v>8314</v>
      </c>
      <c r="R3895" t="s">
        <v>8315</v>
      </c>
      <c r="S3895" s="10">
        <f t="shared" ref="S3895:S3904" si="540">(((J3895/60)/60)/24)+DATE(1970,1,1)</f>
        <v>41779.657870370371</v>
      </c>
      <c r="T3895" s="10">
        <f t="shared" ref="T3895:T3904" si="541">(((I3895/60)/60)/24)+DATE(1970,1,1)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530"/>
        <v>3.4666666666666665E-2</v>
      </c>
      <c r="P3896" s="8">
        <f t="shared" si="531"/>
        <v>47.272727272727273</v>
      </c>
      <c r="Q3896" t="s">
        <v>8314</v>
      </c>
      <c r="R3896" t="s">
        <v>8315</v>
      </c>
      <c r="S3896" s="10">
        <f t="shared" si="540"/>
        <v>42679.958472222221</v>
      </c>
      <c r="T3896" s="10">
        <f t="shared" si="541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530"/>
        <v>0.05</v>
      </c>
      <c r="P3897" s="8">
        <f t="shared" si="531"/>
        <v>50</v>
      </c>
      <c r="Q3897" t="s">
        <v>8314</v>
      </c>
      <c r="R3897" t="s">
        <v>8315</v>
      </c>
      <c r="S3897" s="10">
        <f t="shared" si="540"/>
        <v>42032.250208333338</v>
      </c>
      <c r="T3897" s="10">
        <f t="shared" si="541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530"/>
        <v>0.10625</v>
      </c>
      <c r="P3898" s="8">
        <f t="shared" si="531"/>
        <v>42.5</v>
      </c>
      <c r="Q3898" t="s">
        <v>8314</v>
      </c>
      <c r="R3898" t="s">
        <v>8315</v>
      </c>
      <c r="S3898" s="10">
        <f t="shared" si="540"/>
        <v>41793.191875000004</v>
      </c>
      <c r="T3898" s="10">
        <f t="shared" si="541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530"/>
        <v>0.17599999999999999</v>
      </c>
      <c r="P3899" s="8">
        <f t="shared" si="531"/>
        <v>44</v>
      </c>
      <c r="Q3899" t="s">
        <v>8314</v>
      </c>
      <c r="R3899" t="s">
        <v>8315</v>
      </c>
      <c r="S3899" s="10">
        <f t="shared" si="540"/>
        <v>41982.87364583333</v>
      </c>
      <c r="T3899" s="10">
        <f t="shared" si="541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530"/>
        <v>0.3256</v>
      </c>
      <c r="P3900" s="8">
        <f t="shared" si="531"/>
        <v>50.875</v>
      </c>
      <c r="Q3900" t="s">
        <v>8314</v>
      </c>
      <c r="R3900" t="s">
        <v>8315</v>
      </c>
      <c r="S3900" s="10">
        <f t="shared" si="540"/>
        <v>42193.482291666667</v>
      </c>
      <c r="T3900" s="10">
        <f t="shared" si="541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530"/>
        <v>1.2500000000000001E-2</v>
      </c>
      <c r="P3901" s="8">
        <f t="shared" si="531"/>
        <v>62.5</v>
      </c>
      <c r="Q3901" t="s">
        <v>8314</v>
      </c>
      <c r="R3901" t="s">
        <v>8315</v>
      </c>
      <c r="S3901" s="10">
        <f t="shared" si="540"/>
        <v>41843.775011574071</v>
      </c>
      <c r="T3901" s="10">
        <f t="shared" si="541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530"/>
        <v>5.3999999999999999E-2</v>
      </c>
      <c r="P3902" s="8">
        <f t="shared" si="531"/>
        <v>27</v>
      </c>
      <c r="Q3902" t="s">
        <v>8314</v>
      </c>
      <c r="R3902" t="s">
        <v>8315</v>
      </c>
      <c r="S3902" s="10">
        <f t="shared" si="540"/>
        <v>42136.092488425929</v>
      </c>
      <c r="T3902" s="10">
        <f t="shared" si="541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530"/>
        <v>8.3333333333333332E-3</v>
      </c>
      <c r="P3903" s="8">
        <f t="shared" si="531"/>
        <v>25</v>
      </c>
      <c r="Q3903" t="s">
        <v>8314</v>
      </c>
      <c r="R3903" t="s">
        <v>8315</v>
      </c>
      <c r="S3903" s="10">
        <f t="shared" si="540"/>
        <v>42317.826377314821</v>
      </c>
      <c r="T3903" s="10">
        <f t="shared" si="541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530"/>
        <v>0.48833333333333334</v>
      </c>
      <c r="P3904" s="8">
        <f t="shared" si="531"/>
        <v>47.258064516129032</v>
      </c>
      <c r="Q3904" t="s">
        <v>8314</v>
      </c>
      <c r="R3904" t="s">
        <v>8315</v>
      </c>
      <c r="S3904" s="10">
        <f t="shared" si="540"/>
        <v>42663.468078703707</v>
      </c>
      <c r="T3904" s="10">
        <f t="shared" si="541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530"/>
        <v>0</v>
      </c>
      <c r="P3905" s="8" t="e">
        <f t="shared" si="531"/>
        <v>#DIV/0!</v>
      </c>
      <c r="Q3905" t="s">
        <v>8314</v>
      </c>
      <c r="R3905" t="s">
        <v>8315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530"/>
        <v>2.9999999999999997E-4</v>
      </c>
      <c r="P3906" s="8">
        <f t="shared" si="531"/>
        <v>1.5</v>
      </c>
      <c r="Q3906" t="s">
        <v>8314</v>
      </c>
      <c r="R3906" t="s">
        <v>8315</v>
      </c>
      <c r="S3906" s="10">
        <f t="shared" ref="S3906:S3917" si="542">(((J3906/60)/60)/24)+DATE(1970,1,1)</f>
        <v>42095.229166666672</v>
      </c>
      <c r="T3906" s="10">
        <f t="shared" ref="T3906:T3917" si="543">(((I3906/60)/60)/24)+DATE(1970,1,1)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530"/>
        <v>0.11533333333333333</v>
      </c>
      <c r="P3907" s="8">
        <f t="shared" si="531"/>
        <v>24.714285714285715</v>
      </c>
      <c r="Q3907" t="s">
        <v>8314</v>
      </c>
      <c r="R3907" t="s">
        <v>8315</v>
      </c>
      <c r="S3907" s="10">
        <f t="shared" si="542"/>
        <v>42124.623877314814</v>
      </c>
      <c r="T3907" s="10">
        <f t="shared" si="543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ref="O3908:O3971" si="544">E3908/D3908</f>
        <v>0.67333333333333334</v>
      </c>
      <c r="P3908" s="8">
        <f t="shared" ref="P3908:P3971" si="545">E3908/L3908</f>
        <v>63.125</v>
      </c>
      <c r="Q3908" t="s">
        <v>8314</v>
      </c>
      <c r="R3908" t="s">
        <v>8315</v>
      </c>
      <c r="S3908" s="10">
        <f t="shared" si="542"/>
        <v>42143.917743055557</v>
      </c>
      <c r="T3908" s="10">
        <f t="shared" si="543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544"/>
        <v>0.153</v>
      </c>
      <c r="P3909" s="8">
        <f t="shared" si="545"/>
        <v>38.25</v>
      </c>
      <c r="Q3909" t="s">
        <v>8314</v>
      </c>
      <c r="R3909" t="s">
        <v>8315</v>
      </c>
      <c r="S3909" s="10">
        <f t="shared" si="542"/>
        <v>41906.819513888891</v>
      </c>
      <c r="T3909" s="10">
        <f t="shared" si="543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544"/>
        <v>8.666666666666667E-2</v>
      </c>
      <c r="P3910" s="8">
        <f t="shared" si="545"/>
        <v>16.25</v>
      </c>
      <c r="Q3910" t="s">
        <v>8314</v>
      </c>
      <c r="R3910" t="s">
        <v>8315</v>
      </c>
      <c r="S3910" s="10">
        <f t="shared" si="542"/>
        <v>41834.135370370372</v>
      </c>
      <c r="T3910" s="10">
        <f t="shared" si="543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544"/>
        <v>2.2499999999999998E-3</v>
      </c>
      <c r="P3911" s="8">
        <f t="shared" si="545"/>
        <v>33.75</v>
      </c>
      <c r="Q3911" t="s">
        <v>8314</v>
      </c>
      <c r="R3911" t="s">
        <v>8315</v>
      </c>
      <c r="S3911" s="10">
        <f t="shared" si="542"/>
        <v>41863.359282407408</v>
      </c>
      <c r="T3911" s="10">
        <f t="shared" si="543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544"/>
        <v>3.0833333333333334E-2</v>
      </c>
      <c r="P3912" s="8">
        <f t="shared" si="545"/>
        <v>61.666666666666664</v>
      </c>
      <c r="Q3912" t="s">
        <v>8314</v>
      </c>
      <c r="R3912" t="s">
        <v>8315</v>
      </c>
      <c r="S3912" s="10">
        <f t="shared" si="542"/>
        <v>42224.756909722222</v>
      </c>
      <c r="T3912" s="10">
        <f t="shared" si="543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544"/>
        <v>0.37412499999999999</v>
      </c>
      <c r="P3913" s="8">
        <f t="shared" si="545"/>
        <v>83.138888888888886</v>
      </c>
      <c r="Q3913" t="s">
        <v>8314</v>
      </c>
      <c r="R3913" t="s">
        <v>8315</v>
      </c>
      <c r="S3913" s="10">
        <f t="shared" si="542"/>
        <v>41939.8122337963</v>
      </c>
      <c r="T3913" s="10">
        <f t="shared" si="543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544"/>
        <v>6.666666666666667E-5</v>
      </c>
      <c r="P3914" s="8">
        <f t="shared" si="545"/>
        <v>1</v>
      </c>
      <c r="Q3914" t="s">
        <v>8314</v>
      </c>
      <c r="R3914" t="s">
        <v>8315</v>
      </c>
      <c r="S3914" s="10">
        <f t="shared" si="542"/>
        <v>42059.270023148143</v>
      </c>
      <c r="T3914" s="10">
        <f t="shared" si="543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544"/>
        <v>0.1</v>
      </c>
      <c r="P3915" s="8">
        <f t="shared" si="545"/>
        <v>142.85714285714286</v>
      </c>
      <c r="Q3915" t="s">
        <v>8314</v>
      </c>
      <c r="R3915" t="s">
        <v>8315</v>
      </c>
      <c r="S3915" s="10">
        <f t="shared" si="542"/>
        <v>42308.211215277777</v>
      </c>
      <c r="T3915" s="10">
        <f t="shared" si="543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544"/>
        <v>0.36359999999999998</v>
      </c>
      <c r="P3916" s="8">
        <f t="shared" si="545"/>
        <v>33.666666666666664</v>
      </c>
      <c r="Q3916" t="s">
        <v>8314</v>
      </c>
      <c r="R3916" t="s">
        <v>8315</v>
      </c>
      <c r="S3916" s="10">
        <f t="shared" si="542"/>
        <v>42114.818935185183</v>
      </c>
      <c r="T3916" s="10">
        <f t="shared" si="543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544"/>
        <v>3.3333333333333335E-3</v>
      </c>
      <c r="P3917" s="8">
        <f t="shared" si="545"/>
        <v>5</v>
      </c>
      <c r="Q3917" t="s">
        <v>8314</v>
      </c>
      <c r="R3917" t="s">
        <v>8315</v>
      </c>
      <c r="S3917" s="10">
        <f t="shared" si="542"/>
        <v>42492.98505787037</v>
      </c>
      <c r="T3917" s="10">
        <f t="shared" si="543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544"/>
        <v>0</v>
      </c>
      <c r="P3918" s="8" t="e">
        <f t="shared" si="545"/>
        <v>#DIV/0!</v>
      </c>
      <c r="Q3918" t="s">
        <v>8314</v>
      </c>
      <c r="R3918" t="s">
        <v>8315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544"/>
        <v>2.8571428571428571E-3</v>
      </c>
      <c r="P3919" s="8">
        <f t="shared" si="545"/>
        <v>10</v>
      </c>
      <c r="Q3919" t="s">
        <v>8314</v>
      </c>
      <c r="R3919" t="s">
        <v>8315</v>
      </c>
      <c r="S3919" s="10">
        <f t="shared" ref="S3919:S3922" si="546">(((J3919/60)/60)/24)+DATE(1970,1,1)</f>
        <v>41863.527326388888</v>
      </c>
      <c r="T3919" s="10">
        <f t="shared" ref="T3919:T3922" si="547">(((I3919/60)/60)/24)+DATE(1970,1,1)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544"/>
        <v>2E-3</v>
      </c>
      <c r="P3920" s="8">
        <f t="shared" si="545"/>
        <v>40</v>
      </c>
      <c r="Q3920" t="s">
        <v>8314</v>
      </c>
      <c r="R3920" t="s">
        <v>8315</v>
      </c>
      <c r="S3920" s="10">
        <f t="shared" si="546"/>
        <v>41843.664618055554</v>
      </c>
      <c r="T3920" s="10">
        <f t="shared" si="5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544"/>
        <v>1.7999999999999999E-2</v>
      </c>
      <c r="P3921" s="8">
        <f t="shared" si="545"/>
        <v>30</v>
      </c>
      <c r="Q3921" t="s">
        <v>8314</v>
      </c>
      <c r="R3921" t="s">
        <v>8315</v>
      </c>
      <c r="S3921" s="10">
        <f t="shared" si="546"/>
        <v>42358.684872685189</v>
      </c>
      <c r="T3921" s="10">
        <f t="shared" si="5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544"/>
        <v>5.3999999999999999E-2</v>
      </c>
      <c r="P3922" s="8">
        <f t="shared" si="545"/>
        <v>45</v>
      </c>
      <c r="Q3922" t="s">
        <v>8314</v>
      </c>
      <c r="R3922" t="s">
        <v>8315</v>
      </c>
      <c r="S3922" s="10">
        <f t="shared" si="546"/>
        <v>42657.38726851852</v>
      </c>
      <c r="T3922" s="10">
        <f t="shared" si="5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544"/>
        <v>0</v>
      </c>
      <c r="P3923" s="8" t="e">
        <f t="shared" si="545"/>
        <v>#DIV/0!</v>
      </c>
      <c r="Q3923" t="s">
        <v>8314</v>
      </c>
      <c r="R3923" t="s">
        <v>8315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544"/>
        <v>8.1333333333333327E-2</v>
      </c>
      <c r="P3924" s="8">
        <f t="shared" si="545"/>
        <v>10.166666666666666</v>
      </c>
      <c r="Q3924" t="s">
        <v>8314</v>
      </c>
      <c r="R3924" t="s">
        <v>8315</v>
      </c>
      <c r="S3924" s="10">
        <f t="shared" ref="S3924:S3931" si="548">(((J3924/60)/60)/24)+DATE(1970,1,1)</f>
        <v>42020.768634259264</v>
      </c>
      <c r="T3924" s="10">
        <f t="shared" ref="T3924:T3931" si="549">(((I3924/60)/60)/24)+DATE(1970,1,1)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544"/>
        <v>0.12034782608695652</v>
      </c>
      <c r="P3925" s="8">
        <f t="shared" si="545"/>
        <v>81.411764705882348</v>
      </c>
      <c r="Q3925" t="s">
        <v>8314</v>
      </c>
      <c r="R3925" t="s">
        <v>8315</v>
      </c>
      <c r="S3925" s="10">
        <f t="shared" si="548"/>
        <v>42075.979988425926</v>
      </c>
      <c r="T3925" s="10">
        <f t="shared" si="549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544"/>
        <v>0.15266666666666667</v>
      </c>
      <c r="P3926" s="8">
        <f t="shared" si="545"/>
        <v>57.25</v>
      </c>
      <c r="Q3926" t="s">
        <v>8314</v>
      </c>
      <c r="R3926" t="s">
        <v>8315</v>
      </c>
      <c r="S3926" s="10">
        <f t="shared" si="548"/>
        <v>41786.959745370368</v>
      </c>
      <c r="T3926" s="10">
        <f t="shared" si="549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544"/>
        <v>0.1</v>
      </c>
      <c r="P3927" s="8">
        <f t="shared" si="545"/>
        <v>5</v>
      </c>
      <c r="Q3927" t="s">
        <v>8314</v>
      </c>
      <c r="R3927" t="s">
        <v>8315</v>
      </c>
      <c r="S3927" s="10">
        <f t="shared" si="548"/>
        <v>41820.870821759258</v>
      </c>
      <c r="T3927" s="10">
        <f t="shared" si="549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544"/>
        <v>3.0000000000000001E-3</v>
      </c>
      <c r="P3928" s="8">
        <f t="shared" si="545"/>
        <v>15</v>
      </c>
      <c r="Q3928" t="s">
        <v>8314</v>
      </c>
      <c r="R3928" t="s">
        <v>8315</v>
      </c>
      <c r="S3928" s="10">
        <f t="shared" si="548"/>
        <v>41970.085046296299</v>
      </c>
      <c r="T3928" s="10">
        <f t="shared" si="549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544"/>
        <v>0.01</v>
      </c>
      <c r="P3929" s="8">
        <f t="shared" si="545"/>
        <v>12.5</v>
      </c>
      <c r="Q3929" t="s">
        <v>8314</v>
      </c>
      <c r="R3929" t="s">
        <v>8315</v>
      </c>
      <c r="S3929" s="10">
        <f t="shared" si="548"/>
        <v>41830.267407407409</v>
      </c>
      <c r="T3929" s="10">
        <f t="shared" si="549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544"/>
        <v>0.13020000000000001</v>
      </c>
      <c r="P3930" s="8">
        <f t="shared" si="545"/>
        <v>93</v>
      </c>
      <c r="Q3930" t="s">
        <v>8314</v>
      </c>
      <c r="R3930" t="s">
        <v>8315</v>
      </c>
      <c r="S3930" s="10">
        <f t="shared" si="548"/>
        <v>42265.683182870373</v>
      </c>
      <c r="T3930" s="10">
        <f t="shared" si="549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544"/>
        <v>2.265E-2</v>
      </c>
      <c r="P3931" s="8">
        <f t="shared" si="545"/>
        <v>32.357142857142854</v>
      </c>
      <c r="Q3931" t="s">
        <v>8314</v>
      </c>
      <c r="R3931" t="s">
        <v>8315</v>
      </c>
      <c r="S3931" s="10">
        <f t="shared" si="548"/>
        <v>42601.827141203699</v>
      </c>
      <c r="T3931" s="10">
        <f t="shared" si="549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544"/>
        <v>0</v>
      </c>
      <c r="P3932" s="8" t="e">
        <f t="shared" si="545"/>
        <v>#DIV/0!</v>
      </c>
      <c r="Q3932" t="s">
        <v>8314</v>
      </c>
      <c r="R3932" t="s">
        <v>8315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544"/>
        <v>0</v>
      </c>
      <c r="P3933" s="8" t="e">
        <f t="shared" si="545"/>
        <v>#DIV/0!</v>
      </c>
      <c r="Q3933" t="s">
        <v>8314</v>
      </c>
      <c r="R3933" t="s">
        <v>8315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544"/>
        <v>8.3333333333333331E-5</v>
      </c>
      <c r="P3934" s="8">
        <f t="shared" si="545"/>
        <v>1</v>
      </c>
      <c r="Q3934" t="s">
        <v>8314</v>
      </c>
      <c r="R3934" t="s">
        <v>8315</v>
      </c>
      <c r="S3934" s="10">
        <f t="shared" ref="S3934:S3937" si="550">(((J3934/60)/60)/24)+DATE(1970,1,1)</f>
        <v>42415.168564814812</v>
      </c>
      <c r="T3934" s="10">
        <f t="shared" ref="T3934:T3937" si="551">(((I3934/60)/60)/24)+DATE(1970,1,1)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544"/>
        <v>0.15742857142857142</v>
      </c>
      <c r="P3935" s="8">
        <f t="shared" si="545"/>
        <v>91.833333333333329</v>
      </c>
      <c r="Q3935" t="s">
        <v>8314</v>
      </c>
      <c r="R3935" t="s">
        <v>8315</v>
      </c>
      <c r="S3935" s="10">
        <f t="shared" si="550"/>
        <v>42538.968310185184</v>
      </c>
      <c r="T3935" s="10">
        <f t="shared" si="55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544"/>
        <v>0.11</v>
      </c>
      <c r="P3936" s="8">
        <f t="shared" si="545"/>
        <v>45.833333333333336</v>
      </c>
      <c r="Q3936" t="s">
        <v>8314</v>
      </c>
      <c r="R3936" t="s">
        <v>8315</v>
      </c>
      <c r="S3936" s="10">
        <f t="shared" si="550"/>
        <v>42233.671747685185</v>
      </c>
      <c r="T3936" s="10">
        <f t="shared" si="55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544"/>
        <v>0.43833333333333335</v>
      </c>
      <c r="P3937" s="8">
        <f t="shared" si="545"/>
        <v>57.173913043478258</v>
      </c>
      <c r="Q3937" t="s">
        <v>8314</v>
      </c>
      <c r="R3937" t="s">
        <v>8315</v>
      </c>
      <c r="S3937" s="10">
        <f t="shared" si="550"/>
        <v>42221.656782407401</v>
      </c>
      <c r="T3937" s="10">
        <f t="shared" si="551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544"/>
        <v>0</v>
      </c>
      <c r="P3938" s="8" t="e">
        <f t="shared" si="545"/>
        <v>#DIV/0!</v>
      </c>
      <c r="Q3938" t="s">
        <v>8314</v>
      </c>
      <c r="R3938" t="s">
        <v>8315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544"/>
        <v>0.86135181975736563</v>
      </c>
      <c r="P3939" s="8">
        <f t="shared" si="545"/>
        <v>248.5</v>
      </c>
      <c r="Q3939" t="s">
        <v>8314</v>
      </c>
      <c r="R3939" t="s">
        <v>8315</v>
      </c>
      <c r="S3939" s="10">
        <f t="shared" ref="S3939:S3943" si="552">(((J3939/60)/60)/24)+DATE(1970,1,1)</f>
        <v>42534.631481481483</v>
      </c>
      <c r="T3939" s="10">
        <f t="shared" ref="T3939:T3943" si="553">(((I3939/60)/60)/24)+DATE(1970,1,1)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544"/>
        <v>0.12196620583717357</v>
      </c>
      <c r="P3940" s="8">
        <f t="shared" si="545"/>
        <v>79.400000000000006</v>
      </c>
      <c r="Q3940" t="s">
        <v>8314</v>
      </c>
      <c r="R3940" t="s">
        <v>8315</v>
      </c>
      <c r="S3940" s="10">
        <f t="shared" si="552"/>
        <v>42151.905717592599</v>
      </c>
      <c r="T3940" s="10">
        <f t="shared" si="553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544"/>
        <v>1E-3</v>
      </c>
      <c r="P3941" s="8">
        <f t="shared" si="545"/>
        <v>5</v>
      </c>
      <c r="Q3941" t="s">
        <v>8314</v>
      </c>
      <c r="R3941" t="s">
        <v>8315</v>
      </c>
      <c r="S3941" s="10">
        <f t="shared" si="552"/>
        <v>41915.400219907409</v>
      </c>
      <c r="T3941" s="10">
        <f t="shared" si="553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544"/>
        <v>2.2000000000000001E-3</v>
      </c>
      <c r="P3942" s="8">
        <f t="shared" si="545"/>
        <v>5.5</v>
      </c>
      <c r="Q3942" t="s">
        <v>8314</v>
      </c>
      <c r="R3942" t="s">
        <v>8315</v>
      </c>
      <c r="S3942" s="10">
        <f t="shared" si="552"/>
        <v>41961.492488425924</v>
      </c>
      <c r="T3942" s="10">
        <f t="shared" si="553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544"/>
        <v>9.0909090909090905E-3</v>
      </c>
      <c r="P3943" s="8">
        <f t="shared" si="545"/>
        <v>25</v>
      </c>
      <c r="Q3943" t="s">
        <v>8314</v>
      </c>
      <c r="R3943" t="s">
        <v>8315</v>
      </c>
      <c r="S3943" s="10">
        <f t="shared" si="552"/>
        <v>41940.587233796294</v>
      </c>
      <c r="T3943" s="10">
        <f t="shared" si="553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544"/>
        <v>0</v>
      </c>
      <c r="P3944" s="8" t="e">
        <f t="shared" si="545"/>
        <v>#DIV/0!</v>
      </c>
      <c r="Q3944" t="s">
        <v>8314</v>
      </c>
      <c r="R3944" t="s">
        <v>8315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544"/>
        <v>0.35639999999999999</v>
      </c>
      <c r="P3945" s="8">
        <f t="shared" si="545"/>
        <v>137.07692307692307</v>
      </c>
      <c r="Q3945" t="s">
        <v>8314</v>
      </c>
      <c r="R3945" t="s">
        <v>8315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544"/>
        <v>0</v>
      </c>
      <c r="P3946" s="8" t="e">
        <f t="shared" si="545"/>
        <v>#DIV/0!</v>
      </c>
      <c r="Q3946" t="s">
        <v>8314</v>
      </c>
      <c r="R3946" t="s">
        <v>8315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544"/>
        <v>2.5000000000000001E-3</v>
      </c>
      <c r="P3947" s="8">
        <f t="shared" si="545"/>
        <v>5</v>
      </c>
      <c r="Q3947" t="s">
        <v>8314</v>
      </c>
      <c r="R3947" t="s">
        <v>8315</v>
      </c>
      <c r="S3947" s="10">
        <f t="shared" ref="S3947:S3949" si="554">(((J3947/60)/60)/24)+DATE(1970,1,1)</f>
        <v>42109.801712962959</v>
      </c>
      <c r="T3947" s="10">
        <f t="shared" ref="T3947:T3949" si="555">(((I3947/60)/60)/24)+DATE(1970,1,1)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544"/>
        <v>3.2500000000000001E-2</v>
      </c>
      <c r="P3948" s="8">
        <f t="shared" si="545"/>
        <v>39</v>
      </c>
      <c r="Q3948" t="s">
        <v>8314</v>
      </c>
      <c r="R3948" t="s">
        <v>8315</v>
      </c>
      <c r="S3948" s="10">
        <f t="shared" si="554"/>
        <v>42031.833587962959</v>
      </c>
      <c r="T3948" s="10">
        <f t="shared" si="555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544"/>
        <v>3.3666666666666664E-2</v>
      </c>
      <c r="P3949" s="8">
        <f t="shared" si="545"/>
        <v>50.5</v>
      </c>
      <c r="Q3949" t="s">
        <v>8314</v>
      </c>
      <c r="R3949" t="s">
        <v>8315</v>
      </c>
      <c r="S3949" s="10">
        <f t="shared" si="554"/>
        <v>42615.142870370371</v>
      </c>
      <c r="T3949" s="10">
        <f t="shared" si="555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544"/>
        <v>0</v>
      </c>
      <c r="P3950" s="8" t="e">
        <f t="shared" si="545"/>
        <v>#DIV/0!</v>
      </c>
      <c r="Q3950" t="s">
        <v>8314</v>
      </c>
      <c r="R3950" t="s">
        <v>8315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544"/>
        <v>0.15770000000000001</v>
      </c>
      <c r="P3951" s="8">
        <f t="shared" si="545"/>
        <v>49.28125</v>
      </c>
      <c r="Q3951" t="s">
        <v>8314</v>
      </c>
      <c r="R3951" t="s">
        <v>8315</v>
      </c>
      <c r="S3951" s="10">
        <f t="shared" ref="S3951:S3954" si="556">(((J3951/60)/60)/24)+DATE(1970,1,1)</f>
        <v>42016.120613425926</v>
      </c>
      <c r="T3951" s="10">
        <f t="shared" ref="T3951:T3954" si="557">(((I3951/60)/60)/24)+DATE(1970,1,1)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544"/>
        <v>6.2500000000000003E-3</v>
      </c>
      <c r="P3952" s="8">
        <f t="shared" si="545"/>
        <v>25</v>
      </c>
      <c r="Q3952" t="s">
        <v>8314</v>
      </c>
      <c r="R3952" t="s">
        <v>8315</v>
      </c>
      <c r="S3952" s="10">
        <f t="shared" si="556"/>
        <v>42439.702314814815</v>
      </c>
      <c r="T3952" s="10">
        <f t="shared" si="55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544"/>
        <v>5.0000000000000004E-6</v>
      </c>
      <c r="P3953" s="8">
        <f t="shared" si="545"/>
        <v>1</v>
      </c>
      <c r="Q3953" t="s">
        <v>8314</v>
      </c>
      <c r="R3953" t="s">
        <v>8315</v>
      </c>
      <c r="S3953" s="10">
        <f t="shared" si="556"/>
        <v>42433.825717592597</v>
      </c>
      <c r="T3953" s="10">
        <f t="shared" si="55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544"/>
        <v>9.6153846153846159E-4</v>
      </c>
      <c r="P3954" s="8">
        <f t="shared" si="545"/>
        <v>25</v>
      </c>
      <c r="Q3954" t="s">
        <v>8314</v>
      </c>
      <c r="R3954" t="s">
        <v>8315</v>
      </c>
      <c r="S3954" s="10">
        <f t="shared" si="556"/>
        <v>42243.790393518517</v>
      </c>
      <c r="T3954" s="10">
        <f t="shared" si="55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544"/>
        <v>0</v>
      </c>
      <c r="P3955" s="8" t="e">
        <f t="shared" si="545"/>
        <v>#DIV/0!</v>
      </c>
      <c r="Q3955" t="s">
        <v>8314</v>
      </c>
      <c r="R3955" t="s">
        <v>8315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544"/>
        <v>0</v>
      </c>
      <c r="P3956" s="8" t="e">
        <f t="shared" si="545"/>
        <v>#DIV/0!</v>
      </c>
      <c r="Q3956" t="s">
        <v>8314</v>
      </c>
      <c r="R3956" t="s">
        <v>8315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544"/>
        <v>0.24285714285714285</v>
      </c>
      <c r="P3957" s="8">
        <f t="shared" si="545"/>
        <v>53.125</v>
      </c>
      <c r="Q3957" t="s">
        <v>8314</v>
      </c>
      <c r="R3957" t="s">
        <v>8315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544"/>
        <v>0</v>
      </c>
      <c r="P3958" s="8" t="e">
        <f t="shared" si="545"/>
        <v>#DIV/0!</v>
      </c>
      <c r="Q3958" t="s">
        <v>8314</v>
      </c>
      <c r="R3958" t="s">
        <v>8315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544"/>
        <v>2.5000000000000001E-4</v>
      </c>
      <c r="P3959" s="8">
        <f t="shared" si="545"/>
        <v>7</v>
      </c>
      <c r="Q3959" t="s">
        <v>8314</v>
      </c>
      <c r="R3959" t="s">
        <v>8315</v>
      </c>
      <c r="S3959" s="10">
        <f t="shared" ref="S3959:S3964" si="558">(((J3959/60)/60)/24)+DATE(1970,1,1)</f>
        <v>42513.976319444439</v>
      </c>
      <c r="T3959" s="10">
        <f t="shared" ref="T3959:T3964" si="559">(((I3959/60)/60)/24)+DATE(1970,1,1)</f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544"/>
        <v>0.32050000000000001</v>
      </c>
      <c r="P3960" s="8">
        <f t="shared" si="545"/>
        <v>40.0625</v>
      </c>
      <c r="Q3960" t="s">
        <v>8314</v>
      </c>
      <c r="R3960" t="s">
        <v>8315</v>
      </c>
      <c r="S3960" s="10">
        <f t="shared" si="558"/>
        <v>41816.950370370374</v>
      </c>
      <c r="T3960" s="10">
        <f t="shared" si="559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544"/>
        <v>0.24333333333333335</v>
      </c>
      <c r="P3961" s="8">
        <f t="shared" si="545"/>
        <v>24.333333333333332</v>
      </c>
      <c r="Q3961" t="s">
        <v>8314</v>
      </c>
      <c r="R3961" t="s">
        <v>8315</v>
      </c>
      <c r="S3961" s="10">
        <f t="shared" si="558"/>
        <v>41880.788842592592</v>
      </c>
      <c r="T3961" s="10">
        <f t="shared" si="559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544"/>
        <v>1.4999999999999999E-2</v>
      </c>
      <c r="P3962" s="8">
        <f t="shared" si="545"/>
        <v>11.25</v>
      </c>
      <c r="Q3962" t="s">
        <v>8314</v>
      </c>
      <c r="R3962" t="s">
        <v>8315</v>
      </c>
      <c r="S3962" s="10">
        <f t="shared" si="558"/>
        <v>42342.845555555556</v>
      </c>
      <c r="T3962" s="10">
        <f t="shared" si="559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544"/>
        <v>4.1999999999999997E-3</v>
      </c>
      <c r="P3963" s="8">
        <f t="shared" si="545"/>
        <v>10.5</v>
      </c>
      <c r="Q3963" t="s">
        <v>8314</v>
      </c>
      <c r="R3963" t="s">
        <v>8315</v>
      </c>
      <c r="S3963" s="10">
        <f t="shared" si="558"/>
        <v>41745.891319444447</v>
      </c>
      <c r="T3963" s="10">
        <f t="shared" si="559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544"/>
        <v>3.214285714285714E-2</v>
      </c>
      <c r="P3964" s="8">
        <f t="shared" si="545"/>
        <v>15</v>
      </c>
      <c r="Q3964" t="s">
        <v>8314</v>
      </c>
      <c r="R3964" t="s">
        <v>8315</v>
      </c>
      <c r="S3964" s="10">
        <f t="shared" si="558"/>
        <v>42311.621458333335</v>
      </c>
      <c r="T3964" s="10">
        <f t="shared" si="559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544"/>
        <v>0</v>
      </c>
      <c r="P3965" s="8" t="e">
        <f t="shared" si="545"/>
        <v>#DIV/0!</v>
      </c>
      <c r="Q3965" t="s">
        <v>8314</v>
      </c>
      <c r="R3965" t="s">
        <v>8315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544"/>
        <v>6.3E-2</v>
      </c>
      <c r="P3966" s="8">
        <f t="shared" si="545"/>
        <v>42</v>
      </c>
      <c r="Q3966" t="s">
        <v>8314</v>
      </c>
      <c r="R3966" t="s">
        <v>8315</v>
      </c>
      <c r="S3966" s="10">
        <f t="shared" ref="S3966:S3976" si="560">(((J3966/60)/60)/24)+DATE(1970,1,1)</f>
        <v>42053.722060185188</v>
      </c>
      <c r="T3966" s="10">
        <f t="shared" ref="T3966:T3976" si="561">(((I3966/60)/60)/24)+DATE(1970,1,1)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544"/>
        <v>0.14249999999999999</v>
      </c>
      <c r="P3967" s="8">
        <f t="shared" si="545"/>
        <v>71.25</v>
      </c>
      <c r="Q3967" t="s">
        <v>8314</v>
      </c>
      <c r="R3967" t="s">
        <v>8315</v>
      </c>
      <c r="S3967" s="10">
        <f t="shared" si="560"/>
        <v>42414.235879629632</v>
      </c>
      <c r="T3967" s="10">
        <f t="shared" si="56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544"/>
        <v>6.0000000000000001E-3</v>
      </c>
      <c r="P3968" s="8">
        <f t="shared" si="545"/>
        <v>22.5</v>
      </c>
      <c r="Q3968" t="s">
        <v>8314</v>
      </c>
      <c r="R3968" t="s">
        <v>8315</v>
      </c>
      <c r="S3968" s="10">
        <f t="shared" si="560"/>
        <v>41801.711550925924</v>
      </c>
      <c r="T3968" s="10">
        <f t="shared" si="56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544"/>
        <v>0.2411764705882353</v>
      </c>
      <c r="P3969" s="8">
        <f t="shared" si="545"/>
        <v>41</v>
      </c>
      <c r="Q3969" t="s">
        <v>8314</v>
      </c>
      <c r="R3969" t="s">
        <v>8315</v>
      </c>
      <c r="S3969" s="10">
        <f t="shared" si="560"/>
        <v>42770.290590277778</v>
      </c>
      <c r="T3969" s="10">
        <f t="shared" si="56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544"/>
        <v>0.10539999999999999</v>
      </c>
      <c r="P3970" s="8">
        <f t="shared" si="545"/>
        <v>47.909090909090907</v>
      </c>
      <c r="Q3970" t="s">
        <v>8314</v>
      </c>
      <c r="R3970" t="s">
        <v>8315</v>
      </c>
      <c r="S3970" s="10">
        <f t="shared" si="560"/>
        <v>42452.815659722226</v>
      </c>
      <c r="T3970" s="10">
        <f t="shared" si="56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544"/>
        <v>7.4690265486725665E-2</v>
      </c>
      <c r="P3971" s="8">
        <f t="shared" si="545"/>
        <v>35.166666666666664</v>
      </c>
      <c r="Q3971" t="s">
        <v>8314</v>
      </c>
      <c r="R3971" t="s">
        <v>8315</v>
      </c>
      <c r="S3971" s="10">
        <f t="shared" si="560"/>
        <v>42601.854699074072</v>
      </c>
      <c r="T3971" s="10">
        <f t="shared" si="561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ref="O3972:O4035" si="562">E3972/D3972</f>
        <v>7.3333333333333334E-4</v>
      </c>
      <c r="P3972" s="8">
        <f t="shared" ref="P3972:P4035" si="563">E3972/L3972</f>
        <v>5.5</v>
      </c>
      <c r="Q3972" t="s">
        <v>8314</v>
      </c>
      <c r="R3972" t="s">
        <v>8315</v>
      </c>
      <c r="S3972" s="10">
        <f t="shared" si="560"/>
        <v>42447.863553240735</v>
      </c>
      <c r="T3972" s="10">
        <f t="shared" si="56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562"/>
        <v>9.7142857142857135E-3</v>
      </c>
      <c r="P3973" s="8">
        <f t="shared" si="563"/>
        <v>22.666666666666668</v>
      </c>
      <c r="Q3973" t="s">
        <v>8314</v>
      </c>
      <c r="R3973" t="s">
        <v>8315</v>
      </c>
      <c r="S3973" s="10">
        <f t="shared" si="560"/>
        <v>41811.536180555559</v>
      </c>
      <c r="T3973" s="10">
        <f t="shared" si="56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562"/>
        <v>0.21099999999999999</v>
      </c>
      <c r="P3974" s="8">
        <f t="shared" si="563"/>
        <v>26.375</v>
      </c>
      <c r="Q3974" t="s">
        <v>8314</v>
      </c>
      <c r="R3974" t="s">
        <v>8315</v>
      </c>
      <c r="S3974" s="10">
        <f t="shared" si="560"/>
        <v>41981.067523148144</v>
      </c>
      <c r="T3974" s="10">
        <f t="shared" si="56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562"/>
        <v>0.78100000000000003</v>
      </c>
      <c r="P3975" s="8">
        <f t="shared" si="563"/>
        <v>105.54054054054055</v>
      </c>
      <c r="Q3975" t="s">
        <v>8314</v>
      </c>
      <c r="R3975" t="s">
        <v>8315</v>
      </c>
      <c r="S3975" s="10">
        <f t="shared" si="560"/>
        <v>42469.68414351852</v>
      </c>
      <c r="T3975" s="10">
        <f t="shared" si="56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562"/>
        <v>0.32</v>
      </c>
      <c r="P3976" s="8">
        <f t="shared" si="563"/>
        <v>29.09090909090909</v>
      </c>
      <c r="Q3976" t="s">
        <v>8314</v>
      </c>
      <c r="R3976" t="s">
        <v>8315</v>
      </c>
      <c r="S3976" s="10">
        <f t="shared" si="560"/>
        <v>42493.546851851846</v>
      </c>
      <c r="T3976" s="10">
        <f t="shared" si="56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562"/>
        <v>0</v>
      </c>
      <c r="P3977" s="8" t="e">
        <f t="shared" si="563"/>
        <v>#DIV/0!</v>
      </c>
      <c r="Q3977" t="s">
        <v>8314</v>
      </c>
      <c r="R3977" t="s">
        <v>8315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562"/>
        <v>0.47692307692307695</v>
      </c>
      <c r="P3978" s="8">
        <f t="shared" si="563"/>
        <v>62</v>
      </c>
      <c r="Q3978" t="s">
        <v>8314</v>
      </c>
      <c r="R3978" t="s">
        <v>8315</v>
      </c>
      <c r="S3978" s="10">
        <f t="shared" ref="S3978:S3990" si="564">(((J3978/60)/60)/24)+DATE(1970,1,1)</f>
        <v>41830.858344907407</v>
      </c>
      <c r="T3978" s="10">
        <f t="shared" ref="T3978:T3990" si="565">(((I3978/60)/60)/24)+DATE(1970,1,1)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562"/>
        <v>1.4500000000000001E-2</v>
      </c>
      <c r="P3979" s="8">
        <f t="shared" si="563"/>
        <v>217.5</v>
      </c>
      <c r="Q3979" t="s">
        <v>8314</v>
      </c>
      <c r="R3979" t="s">
        <v>8315</v>
      </c>
      <c r="S3979" s="10">
        <f t="shared" si="564"/>
        <v>42543.788564814815</v>
      </c>
      <c r="T3979" s="10">
        <f t="shared" si="565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562"/>
        <v>0.107</v>
      </c>
      <c r="P3980" s="8">
        <f t="shared" si="563"/>
        <v>26.75</v>
      </c>
      <c r="Q3980" t="s">
        <v>8314</v>
      </c>
      <c r="R3980" t="s">
        <v>8315</v>
      </c>
      <c r="S3980" s="10">
        <f t="shared" si="564"/>
        <v>41975.642974537041</v>
      </c>
      <c r="T3980" s="10">
        <f t="shared" si="565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562"/>
        <v>1.8333333333333333E-2</v>
      </c>
      <c r="P3981" s="8">
        <f t="shared" si="563"/>
        <v>18.333333333333332</v>
      </c>
      <c r="Q3981" t="s">
        <v>8314</v>
      </c>
      <c r="R3981" t="s">
        <v>8315</v>
      </c>
      <c r="S3981" s="10">
        <f t="shared" si="564"/>
        <v>42069.903437500005</v>
      </c>
      <c r="T3981" s="10">
        <f t="shared" si="565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562"/>
        <v>0.18</v>
      </c>
      <c r="P3982" s="8">
        <f t="shared" si="563"/>
        <v>64.285714285714292</v>
      </c>
      <c r="Q3982" t="s">
        <v>8314</v>
      </c>
      <c r="R3982" t="s">
        <v>8315</v>
      </c>
      <c r="S3982" s="10">
        <f t="shared" si="564"/>
        <v>41795.598923611113</v>
      </c>
      <c r="T3982" s="10">
        <f t="shared" si="565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562"/>
        <v>4.0833333333333333E-2</v>
      </c>
      <c r="P3983" s="8">
        <f t="shared" si="563"/>
        <v>175</v>
      </c>
      <c r="Q3983" t="s">
        <v>8314</v>
      </c>
      <c r="R3983" t="s">
        <v>8315</v>
      </c>
      <c r="S3983" s="10">
        <f t="shared" si="564"/>
        <v>42508.179965277777</v>
      </c>
      <c r="T3983" s="10">
        <f t="shared" si="565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562"/>
        <v>0.2</v>
      </c>
      <c r="P3984" s="8">
        <f t="shared" si="563"/>
        <v>34</v>
      </c>
      <c r="Q3984" t="s">
        <v>8314</v>
      </c>
      <c r="R3984" t="s">
        <v>8315</v>
      </c>
      <c r="S3984" s="10">
        <f t="shared" si="564"/>
        <v>42132.809953703705</v>
      </c>
      <c r="T3984" s="10">
        <f t="shared" si="565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562"/>
        <v>0.34802513464991025</v>
      </c>
      <c r="P3985" s="8">
        <f t="shared" si="563"/>
        <v>84.282608695652172</v>
      </c>
      <c r="Q3985" t="s">
        <v>8314</v>
      </c>
      <c r="R3985" t="s">
        <v>8315</v>
      </c>
      <c r="S3985" s="10">
        <f t="shared" si="564"/>
        <v>41747.86986111111</v>
      </c>
      <c r="T3985" s="10">
        <f t="shared" si="565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562"/>
        <v>6.3333333333333339E-2</v>
      </c>
      <c r="P3986" s="8">
        <f t="shared" si="563"/>
        <v>9.5</v>
      </c>
      <c r="Q3986" t="s">
        <v>8314</v>
      </c>
      <c r="R3986" t="s">
        <v>8315</v>
      </c>
      <c r="S3986" s="10">
        <f t="shared" si="564"/>
        <v>41920.963472222218</v>
      </c>
      <c r="T3986" s="10">
        <f t="shared" si="565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562"/>
        <v>0.32050000000000001</v>
      </c>
      <c r="P3987" s="8">
        <f t="shared" si="563"/>
        <v>33.736842105263158</v>
      </c>
      <c r="Q3987" t="s">
        <v>8314</v>
      </c>
      <c r="R3987" t="s">
        <v>8315</v>
      </c>
      <c r="S3987" s="10">
        <f t="shared" si="564"/>
        <v>42399.707407407404</v>
      </c>
      <c r="T3987" s="10">
        <f t="shared" si="565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562"/>
        <v>9.7600000000000006E-2</v>
      </c>
      <c r="P3988" s="8">
        <f t="shared" si="563"/>
        <v>37.53846153846154</v>
      </c>
      <c r="Q3988" t="s">
        <v>8314</v>
      </c>
      <c r="R3988" t="s">
        <v>8315</v>
      </c>
      <c r="S3988" s="10">
        <f t="shared" si="564"/>
        <v>42467.548541666663</v>
      </c>
      <c r="T3988" s="10">
        <f t="shared" si="565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562"/>
        <v>0.3775</v>
      </c>
      <c r="P3989" s="8">
        <f t="shared" si="563"/>
        <v>11.615384615384615</v>
      </c>
      <c r="Q3989" t="s">
        <v>8314</v>
      </c>
      <c r="R3989" t="s">
        <v>8315</v>
      </c>
      <c r="S3989" s="10">
        <f t="shared" si="564"/>
        <v>41765.92465277778</v>
      </c>
      <c r="T3989" s="10">
        <f t="shared" si="565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562"/>
        <v>2.1333333333333333E-2</v>
      </c>
      <c r="P3990" s="8">
        <f t="shared" si="563"/>
        <v>8</v>
      </c>
      <c r="Q3990" t="s">
        <v>8314</v>
      </c>
      <c r="R3990" t="s">
        <v>8315</v>
      </c>
      <c r="S3990" s="10">
        <f t="shared" si="564"/>
        <v>42230.08116898148</v>
      </c>
      <c r="T3990" s="10">
        <f t="shared" si="565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562"/>
        <v>0</v>
      </c>
      <c r="P3991" s="8" t="e">
        <f t="shared" si="563"/>
        <v>#DIV/0!</v>
      </c>
      <c r="Q3991" t="s">
        <v>8314</v>
      </c>
      <c r="R3991" t="s">
        <v>8315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562"/>
        <v>4.1818181818181817E-2</v>
      </c>
      <c r="P3992" s="8">
        <f t="shared" si="563"/>
        <v>23</v>
      </c>
      <c r="Q3992" t="s">
        <v>8314</v>
      </c>
      <c r="R3992" t="s">
        <v>8315</v>
      </c>
      <c r="S3992" s="10">
        <f t="shared" ref="S3992:S3998" si="566">(((J3992/60)/60)/24)+DATE(1970,1,1)</f>
        <v>42401.672372685185</v>
      </c>
      <c r="T3992" s="10">
        <f t="shared" ref="T3992:T3998" si="567">(((I3992/60)/60)/24)+DATE(1970,1,1)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562"/>
        <v>0.2</v>
      </c>
      <c r="P3993" s="8">
        <f t="shared" si="563"/>
        <v>100</v>
      </c>
      <c r="Q3993" t="s">
        <v>8314</v>
      </c>
      <c r="R3993" t="s">
        <v>8315</v>
      </c>
      <c r="S3993" s="10">
        <f t="shared" si="566"/>
        <v>42125.644467592589</v>
      </c>
      <c r="T3993" s="10">
        <f t="shared" si="56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562"/>
        <v>5.4100000000000002E-2</v>
      </c>
      <c r="P3994" s="8">
        <f t="shared" si="563"/>
        <v>60.111111111111114</v>
      </c>
      <c r="Q3994" t="s">
        <v>8314</v>
      </c>
      <c r="R3994" t="s">
        <v>8315</v>
      </c>
      <c r="S3994" s="10">
        <f t="shared" si="566"/>
        <v>42289.94049768518</v>
      </c>
      <c r="T3994" s="10">
        <f t="shared" si="56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562"/>
        <v>6.0000000000000002E-5</v>
      </c>
      <c r="P3995" s="8">
        <f t="shared" si="563"/>
        <v>3</v>
      </c>
      <c r="Q3995" t="s">
        <v>8314</v>
      </c>
      <c r="R3995" t="s">
        <v>8315</v>
      </c>
      <c r="S3995" s="10">
        <f t="shared" si="566"/>
        <v>42107.864722222221</v>
      </c>
      <c r="T3995" s="10">
        <f t="shared" si="56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562"/>
        <v>2.5000000000000001E-3</v>
      </c>
      <c r="P3996" s="8">
        <f t="shared" si="563"/>
        <v>5</v>
      </c>
      <c r="Q3996" t="s">
        <v>8314</v>
      </c>
      <c r="R3996" t="s">
        <v>8315</v>
      </c>
      <c r="S3996" s="10">
        <f t="shared" si="566"/>
        <v>41809.389930555553</v>
      </c>
      <c r="T3996" s="10">
        <f t="shared" si="56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562"/>
        <v>0.35</v>
      </c>
      <c r="P3997" s="8">
        <f t="shared" si="563"/>
        <v>17.5</v>
      </c>
      <c r="Q3997" t="s">
        <v>8314</v>
      </c>
      <c r="R3997" t="s">
        <v>8315</v>
      </c>
      <c r="S3997" s="10">
        <f t="shared" si="566"/>
        <v>42019.683761574073</v>
      </c>
      <c r="T3997" s="10">
        <f t="shared" si="56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562"/>
        <v>0.16566666666666666</v>
      </c>
      <c r="P3998" s="8">
        <f t="shared" si="563"/>
        <v>29.235294117647058</v>
      </c>
      <c r="Q3998" t="s">
        <v>8314</v>
      </c>
      <c r="R3998" t="s">
        <v>8315</v>
      </c>
      <c r="S3998" s="10">
        <f t="shared" si="566"/>
        <v>41950.26694444444</v>
      </c>
      <c r="T3998" s="10">
        <f t="shared" si="567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562"/>
        <v>0</v>
      </c>
      <c r="P3999" s="8" t="e">
        <f t="shared" si="563"/>
        <v>#DIV/0!</v>
      </c>
      <c r="Q3999" t="s">
        <v>8314</v>
      </c>
      <c r="R3999" t="s">
        <v>8315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562"/>
        <v>0.57199999999999995</v>
      </c>
      <c r="P4000" s="8">
        <f t="shared" si="563"/>
        <v>59.583333333333336</v>
      </c>
      <c r="Q4000" t="s">
        <v>8314</v>
      </c>
      <c r="R4000" t="s">
        <v>8315</v>
      </c>
      <c r="S4000" s="10">
        <f t="shared" ref="S4000:S4013" si="568">(((J4000/60)/60)/24)+DATE(1970,1,1)</f>
        <v>42061.963263888887</v>
      </c>
      <c r="T4000" s="10">
        <f t="shared" ref="T4000:T4013" si="569">(((I4000/60)/60)/24)+DATE(1970,1,1)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562"/>
        <v>0.16514285714285715</v>
      </c>
      <c r="P4001" s="8">
        <f t="shared" si="563"/>
        <v>82.571428571428569</v>
      </c>
      <c r="Q4001" t="s">
        <v>8314</v>
      </c>
      <c r="R4001" t="s">
        <v>8315</v>
      </c>
      <c r="S4001" s="10">
        <f t="shared" si="568"/>
        <v>41842.828680555554</v>
      </c>
      <c r="T4001" s="10">
        <f t="shared" si="569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562"/>
        <v>1.25E-3</v>
      </c>
      <c r="P4002" s="8">
        <f t="shared" si="563"/>
        <v>10</v>
      </c>
      <c r="Q4002" t="s">
        <v>8314</v>
      </c>
      <c r="R4002" t="s">
        <v>8315</v>
      </c>
      <c r="S4002" s="10">
        <f t="shared" si="568"/>
        <v>42437.64534722222</v>
      </c>
      <c r="T4002" s="10">
        <f t="shared" si="569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562"/>
        <v>0.3775</v>
      </c>
      <c r="P4003" s="8">
        <f t="shared" si="563"/>
        <v>32.357142857142854</v>
      </c>
      <c r="Q4003" t="s">
        <v>8314</v>
      </c>
      <c r="R4003" t="s">
        <v>8315</v>
      </c>
      <c r="S4003" s="10">
        <f t="shared" si="568"/>
        <v>42775.964212962965</v>
      </c>
      <c r="T4003" s="10">
        <f t="shared" si="569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562"/>
        <v>1.84E-2</v>
      </c>
      <c r="P4004" s="8">
        <f t="shared" si="563"/>
        <v>5.75</v>
      </c>
      <c r="Q4004" t="s">
        <v>8314</v>
      </c>
      <c r="R4004" t="s">
        <v>8315</v>
      </c>
      <c r="S4004" s="10">
        <f t="shared" si="568"/>
        <v>41879.043530092589</v>
      </c>
      <c r="T4004" s="10">
        <f t="shared" si="569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562"/>
        <v>0.10050000000000001</v>
      </c>
      <c r="P4005" s="8">
        <f t="shared" si="563"/>
        <v>100.5</v>
      </c>
      <c r="Q4005" t="s">
        <v>8314</v>
      </c>
      <c r="R4005" t="s">
        <v>8315</v>
      </c>
      <c r="S4005" s="10">
        <f t="shared" si="568"/>
        <v>42020.587349537032</v>
      </c>
      <c r="T4005" s="10">
        <f t="shared" si="569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562"/>
        <v>2E-3</v>
      </c>
      <c r="P4006" s="8">
        <f t="shared" si="563"/>
        <v>1</v>
      </c>
      <c r="Q4006" t="s">
        <v>8314</v>
      </c>
      <c r="R4006" t="s">
        <v>8315</v>
      </c>
      <c r="S4006" s="10">
        <f t="shared" si="568"/>
        <v>41890.16269675926</v>
      </c>
      <c r="T4006" s="10">
        <f t="shared" si="569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562"/>
        <v>1.3333333333333334E-2</v>
      </c>
      <c r="P4007" s="8">
        <f t="shared" si="563"/>
        <v>20</v>
      </c>
      <c r="Q4007" t="s">
        <v>8314</v>
      </c>
      <c r="R4007" t="s">
        <v>8315</v>
      </c>
      <c r="S4007" s="10">
        <f t="shared" si="568"/>
        <v>41872.807696759257</v>
      </c>
      <c r="T4007" s="10">
        <f t="shared" si="569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562"/>
        <v>6.666666666666667E-5</v>
      </c>
      <c r="P4008" s="8">
        <f t="shared" si="563"/>
        <v>2</v>
      </c>
      <c r="Q4008" t="s">
        <v>8314</v>
      </c>
      <c r="R4008" t="s">
        <v>8315</v>
      </c>
      <c r="S4008" s="10">
        <f t="shared" si="568"/>
        <v>42391.772997685184</v>
      </c>
      <c r="T4008" s="10">
        <f t="shared" si="569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562"/>
        <v>2.5000000000000001E-3</v>
      </c>
      <c r="P4009" s="8">
        <f t="shared" si="563"/>
        <v>5</v>
      </c>
      <c r="Q4009" t="s">
        <v>8314</v>
      </c>
      <c r="R4009" t="s">
        <v>8315</v>
      </c>
      <c r="S4009" s="10">
        <f t="shared" si="568"/>
        <v>41848.772928240738</v>
      </c>
      <c r="T4009" s="10">
        <f t="shared" si="569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562"/>
        <v>0.06</v>
      </c>
      <c r="P4010" s="8">
        <f t="shared" si="563"/>
        <v>15</v>
      </c>
      <c r="Q4010" t="s">
        <v>8314</v>
      </c>
      <c r="R4010" t="s">
        <v>8315</v>
      </c>
      <c r="S4010" s="10">
        <f t="shared" si="568"/>
        <v>42177.964201388888</v>
      </c>
      <c r="T4010" s="10">
        <f t="shared" si="569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562"/>
        <v>3.8860103626943004E-2</v>
      </c>
      <c r="P4011" s="8">
        <f t="shared" si="563"/>
        <v>25</v>
      </c>
      <c r="Q4011" t="s">
        <v>8314</v>
      </c>
      <c r="R4011" t="s">
        <v>8315</v>
      </c>
      <c r="S4011" s="10">
        <f t="shared" si="568"/>
        <v>41851.700925925928</v>
      </c>
      <c r="T4011" s="10">
        <f t="shared" si="569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562"/>
        <v>0.24194444444444443</v>
      </c>
      <c r="P4012" s="8">
        <f t="shared" si="563"/>
        <v>45.842105263157897</v>
      </c>
      <c r="Q4012" t="s">
        <v>8314</v>
      </c>
      <c r="R4012" t="s">
        <v>8315</v>
      </c>
      <c r="S4012" s="10">
        <f t="shared" si="568"/>
        <v>41921.770439814813</v>
      </c>
      <c r="T4012" s="10">
        <f t="shared" si="569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562"/>
        <v>7.5999999999999998E-2</v>
      </c>
      <c r="P4013" s="8">
        <f t="shared" si="563"/>
        <v>4.75</v>
      </c>
      <c r="Q4013" t="s">
        <v>8314</v>
      </c>
      <c r="R4013" t="s">
        <v>8315</v>
      </c>
      <c r="S4013" s="10">
        <f t="shared" si="568"/>
        <v>42002.54488425926</v>
      </c>
      <c r="T4013" s="10">
        <f t="shared" si="569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562"/>
        <v>0</v>
      </c>
      <c r="P4014" s="8" t="e">
        <f t="shared" si="563"/>
        <v>#DIV/0!</v>
      </c>
      <c r="Q4014" t="s">
        <v>8314</v>
      </c>
      <c r="R4014" t="s">
        <v>8315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562"/>
        <v>1.2999999999999999E-2</v>
      </c>
      <c r="P4015" s="8">
        <f t="shared" si="563"/>
        <v>13</v>
      </c>
      <c r="Q4015" t="s">
        <v>8314</v>
      </c>
      <c r="R4015" t="s">
        <v>8315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562"/>
        <v>0</v>
      </c>
      <c r="P4016" s="8" t="e">
        <f t="shared" si="563"/>
        <v>#DIV/0!</v>
      </c>
      <c r="Q4016" t="s">
        <v>8314</v>
      </c>
      <c r="R4016" t="s">
        <v>8315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562"/>
        <v>1.4285714285714287E-4</v>
      </c>
      <c r="P4017" s="8">
        <f t="shared" si="563"/>
        <v>1</v>
      </c>
      <c r="Q4017" t="s">
        <v>8314</v>
      </c>
      <c r="R4017" t="s">
        <v>8315</v>
      </c>
      <c r="S4017" s="10">
        <f t="shared" ref="S4017:S4024" si="570">(((J4017/60)/60)/24)+DATE(1970,1,1)</f>
        <v>42174.780821759254</v>
      </c>
      <c r="T4017" s="10">
        <f t="shared" ref="T4017:T4024" si="571">(((I4017/60)/60)/24)+DATE(1970,1,1)</f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562"/>
        <v>0.14000000000000001</v>
      </c>
      <c r="P4018" s="8">
        <f t="shared" si="563"/>
        <v>10</v>
      </c>
      <c r="Q4018" t="s">
        <v>8314</v>
      </c>
      <c r="R4018" t="s">
        <v>8315</v>
      </c>
      <c r="S4018" s="10">
        <f t="shared" si="570"/>
        <v>41869.872685185182</v>
      </c>
      <c r="T4018" s="10">
        <f t="shared" si="57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562"/>
        <v>1.0500000000000001E-2</v>
      </c>
      <c r="P4019" s="8">
        <f t="shared" si="563"/>
        <v>52.5</v>
      </c>
      <c r="Q4019" t="s">
        <v>8314</v>
      </c>
      <c r="R4019" t="s">
        <v>8315</v>
      </c>
      <c r="S4019" s="10">
        <f t="shared" si="570"/>
        <v>41856.672152777777</v>
      </c>
      <c r="T4019" s="10">
        <f t="shared" si="57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562"/>
        <v>8.666666666666667E-2</v>
      </c>
      <c r="P4020" s="8">
        <f t="shared" si="563"/>
        <v>32.5</v>
      </c>
      <c r="Q4020" t="s">
        <v>8314</v>
      </c>
      <c r="R4020" t="s">
        <v>8315</v>
      </c>
      <c r="S4020" s="10">
        <f t="shared" si="570"/>
        <v>42620.91097222222</v>
      </c>
      <c r="T4020" s="10">
        <f t="shared" si="57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562"/>
        <v>8.2857142857142851E-3</v>
      </c>
      <c r="P4021" s="8">
        <f t="shared" si="563"/>
        <v>7.25</v>
      </c>
      <c r="Q4021" t="s">
        <v>8314</v>
      </c>
      <c r="R4021" t="s">
        <v>8315</v>
      </c>
      <c r="S4021" s="10">
        <f t="shared" si="570"/>
        <v>42417.675879629634</v>
      </c>
      <c r="T4021" s="10">
        <f t="shared" si="57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562"/>
        <v>0.16666666666666666</v>
      </c>
      <c r="P4022" s="8">
        <f t="shared" si="563"/>
        <v>33.333333333333336</v>
      </c>
      <c r="Q4022" t="s">
        <v>8314</v>
      </c>
      <c r="R4022" t="s">
        <v>8315</v>
      </c>
      <c r="S4022" s="10">
        <f t="shared" si="570"/>
        <v>42057.190960648149</v>
      </c>
      <c r="T4022" s="10">
        <f t="shared" si="57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562"/>
        <v>8.3333333333333332E-3</v>
      </c>
      <c r="P4023" s="8">
        <f t="shared" si="563"/>
        <v>62.5</v>
      </c>
      <c r="Q4023" t="s">
        <v>8314</v>
      </c>
      <c r="R4023" t="s">
        <v>8315</v>
      </c>
      <c r="S4023" s="10">
        <f t="shared" si="570"/>
        <v>41878.911550925928</v>
      </c>
      <c r="T4023" s="10">
        <f t="shared" si="57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562"/>
        <v>0.69561111111111107</v>
      </c>
      <c r="P4024" s="8">
        <f t="shared" si="563"/>
        <v>63.558375634517766</v>
      </c>
      <c r="Q4024" t="s">
        <v>8314</v>
      </c>
      <c r="R4024" t="s">
        <v>8315</v>
      </c>
      <c r="S4024" s="10">
        <f t="shared" si="570"/>
        <v>41990.584108796291</v>
      </c>
      <c r="T4024" s="10">
        <f t="shared" si="57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562"/>
        <v>0</v>
      </c>
      <c r="P4025" s="8" t="e">
        <f t="shared" si="563"/>
        <v>#DIV/0!</v>
      </c>
      <c r="Q4025" t="s">
        <v>8314</v>
      </c>
      <c r="R4025" t="s">
        <v>8315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562"/>
        <v>1.2500000000000001E-2</v>
      </c>
      <c r="P4026" s="8">
        <f t="shared" si="563"/>
        <v>10</v>
      </c>
      <c r="Q4026" t="s">
        <v>8314</v>
      </c>
      <c r="R4026" t="s">
        <v>8315</v>
      </c>
      <c r="S4026" s="10">
        <f t="shared" ref="S4026:S4027" si="572">(((J4026/60)/60)/24)+DATE(1970,1,1)</f>
        <v>42217.670104166667</v>
      </c>
      <c r="T4026" s="10">
        <f t="shared" ref="T4026:T4027" si="573">(((I4026/60)/60)/24)+DATE(1970,1,1)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562"/>
        <v>0.05</v>
      </c>
      <c r="P4027" s="8">
        <f t="shared" si="563"/>
        <v>62.5</v>
      </c>
      <c r="Q4027" t="s">
        <v>8314</v>
      </c>
      <c r="R4027" t="s">
        <v>8315</v>
      </c>
      <c r="S4027" s="10">
        <f t="shared" si="572"/>
        <v>42151.237685185188</v>
      </c>
      <c r="T4027" s="10">
        <f t="shared" si="573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562"/>
        <v>0</v>
      </c>
      <c r="P4028" s="8" t="e">
        <f t="shared" si="563"/>
        <v>#DIV/0!</v>
      </c>
      <c r="Q4028" t="s">
        <v>8314</v>
      </c>
      <c r="R4028" t="s">
        <v>8315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562"/>
        <v>7.166666666666667E-2</v>
      </c>
      <c r="P4029" s="8">
        <f t="shared" si="563"/>
        <v>30.714285714285715</v>
      </c>
      <c r="Q4029" t="s">
        <v>8314</v>
      </c>
      <c r="R4029" t="s">
        <v>8315</v>
      </c>
      <c r="S4029" s="10">
        <f t="shared" ref="S4029:S4030" si="574">(((J4029/60)/60)/24)+DATE(1970,1,1)</f>
        <v>42768.97084490741</v>
      </c>
      <c r="T4029" s="10">
        <f t="shared" ref="T4029:T4030" si="575">(((I4029/60)/60)/24)+DATE(1970,1,1)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562"/>
        <v>0.28050000000000003</v>
      </c>
      <c r="P4030" s="8">
        <f t="shared" si="563"/>
        <v>51</v>
      </c>
      <c r="Q4030" t="s">
        <v>8314</v>
      </c>
      <c r="R4030" t="s">
        <v>8315</v>
      </c>
      <c r="S4030" s="10">
        <f t="shared" si="574"/>
        <v>41765.938657407409</v>
      </c>
      <c r="T4030" s="10">
        <f t="shared" si="575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562"/>
        <v>0</v>
      </c>
      <c r="P4031" s="8" t="e">
        <f t="shared" si="563"/>
        <v>#DIV/0!</v>
      </c>
      <c r="Q4031" t="s">
        <v>8314</v>
      </c>
      <c r="R4031" t="s">
        <v>8315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562"/>
        <v>0.16</v>
      </c>
      <c r="P4032" s="8">
        <f t="shared" si="563"/>
        <v>66.666666666666671</v>
      </c>
      <c r="Q4032" t="s">
        <v>8314</v>
      </c>
      <c r="R4032" t="s">
        <v>8315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562"/>
        <v>0</v>
      </c>
      <c r="P4033" s="8" t="e">
        <f t="shared" si="563"/>
        <v>#DIV/0!</v>
      </c>
      <c r="Q4033" t="s">
        <v>8314</v>
      </c>
      <c r="R4033" t="s">
        <v>8315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562"/>
        <v>6.8287037037037035E-2</v>
      </c>
      <c r="P4034" s="8">
        <f t="shared" si="563"/>
        <v>59</v>
      </c>
      <c r="Q4034" t="s">
        <v>8314</v>
      </c>
      <c r="R4034" t="s">
        <v>8315</v>
      </c>
      <c r="S4034" s="10">
        <f t="shared" ref="S4034:S4044" si="576">(((J4034/60)/60)/24)+DATE(1970,1,1)</f>
        <v>42293.809212962966</v>
      </c>
      <c r="T4034" s="10">
        <f t="shared" ref="T4034:T4044" si="577">(((I4034/60)/60)/24)+DATE(1970,1,1)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562"/>
        <v>0.25698702928870293</v>
      </c>
      <c r="P4035" s="8">
        <f t="shared" si="563"/>
        <v>65.340319148936175</v>
      </c>
      <c r="Q4035" t="s">
        <v>8314</v>
      </c>
      <c r="R4035" t="s">
        <v>8315</v>
      </c>
      <c r="S4035" s="10">
        <f t="shared" si="576"/>
        <v>42614.268796296295</v>
      </c>
      <c r="T4035" s="10">
        <f t="shared" si="577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ref="O4036:O4099" si="578">E4036/D4036</f>
        <v>1.4814814814814815E-2</v>
      </c>
      <c r="P4036" s="8">
        <f t="shared" ref="P4036:P4099" si="579">E4036/L4036</f>
        <v>100</v>
      </c>
      <c r="Q4036" t="s">
        <v>8314</v>
      </c>
      <c r="R4036" t="s">
        <v>8315</v>
      </c>
      <c r="S4036" s="10">
        <f t="shared" si="576"/>
        <v>42067.947337962964</v>
      </c>
      <c r="T4036" s="10">
        <f t="shared" si="577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578"/>
        <v>0.36849999999999999</v>
      </c>
      <c r="P4037" s="8">
        <f t="shared" si="579"/>
        <v>147.4</v>
      </c>
      <c r="Q4037" t="s">
        <v>8314</v>
      </c>
      <c r="R4037" t="s">
        <v>8315</v>
      </c>
      <c r="S4037" s="10">
        <f t="shared" si="576"/>
        <v>41903.882951388885</v>
      </c>
      <c r="T4037" s="10">
        <f t="shared" si="577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578"/>
        <v>0.47049999999999997</v>
      </c>
      <c r="P4038" s="8">
        <f t="shared" si="579"/>
        <v>166.05882352941177</v>
      </c>
      <c r="Q4038" t="s">
        <v>8314</v>
      </c>
      <c r="R4038" t="s">
        <v>8315</v>
      </c>
      <c r="S4038" s="10">
        <f t="shared" si="576"/>
        <v>41804.937083333331</v>
      </c>
      <c r="T4038" s="10">
        <f t="shared" si="577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578"/>
        <v>0.11428571428571428</v>
      </c>
      <c r="P4039" s="8">
        <f t="shared" si="579"/>
        <v>40</v>
      </c>
      <c r="Q4039" t="s">
        <v>8314</v>
      </c>
      <c r="R4039" t="s">
        <v>8315</v>
      </c>
      <c r="S4039" s="10">
        <f t="shared" si="576"/>
        <v>42497.070775462969</v>
      </c>
      <c r="T4039" s="10">
        <f t="shared" si="577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578"/>
        <v>0.12039999999999999</v>
      </c>
      <c r="P4040" s="8">
        <f t="shared" si="579"/>
        <v>75.25</v>
      </c>
      <c r="Q4040" t="s">
        <v>8314</v>
      </c>
      <c r="R4040" t="s">
        <v>8315</v>
      </c>
      <c r="S4040" s="10">
        <f t="shared" si="576"/>
        <v>41869.798726851855</v>
      </c>
      <c r="T4040" s="10">
        <f t="shared" si="577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578"/>
        <v>0.6</v>
      </c>
      <c r="P4041" s="8">
        <f t="shared" si="579"/>
        <v>60</v>
      </c>
      <c r="Q4041" t="s">
        <v>8314</v>
      </c>
      <c r="R4041" t="s">
        <v>8315</v>
      </c>
      <c r="S4041" s="10">
        <f t="shared" si="576"/>
        <v>42305.670914351853</v>
      </c>
      <c r="T4041" s="10">
        <f t="shared" si="577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578"/>
        <v>0.3125</v>
      </c>
      <c r="P4042" s="8">
        <f t="shared" si="579"/>
        <v>1250</v>
      </c>
      <c r="Q4042" t="s">
        <v>8314</v>
      </c>
      <c r="R4042" t="s">
        <v>8315</v>
      </c>
      <c r="S4042" s="10">
        <f t="shared" si="576"/>
        <v>42144.231527777782</v>
      </c>
      <c r="T4042" s="10">
        <f t="shared" si="577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578"/>
        <v>4.1999999999999997E-3</v>
      </c>
      <c r="P4043" s="8">
        <f t="shared" si="579"/>
        <v>10.5</v>
      </c>
      <c r="Q4043" t="s">
        <v>8314</v>
      </c>
      <c r="R4043" t="s">
        <v>8315</v>
      </c>
      <c r="S4043" s="10">
        <f t="shared" si="576"/>
        <v>42559.474004629628</v>
      </c>
      <c r="T4043" s="10">
        <f t="shared" si="577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578"/>
        <v>2.0999999999999999E-3</v>
      </c>
      <c r="P4044" s="8">
        <f t="shared" si="579"/>
        <v>7</v>
      </c>
      <c r="Q4044" t="s">
        <v>8314</v>
      </c>
      <c r="R4044" t="s">
        <v>8315</v>
      </c>
      <c r="S4044" s="10">
        <f t="shared" si="576"/>
        <v>41995.084074074075</v>
      </c>
      <c r="T4044" s="10">
        <f t="shared" si="577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578"/>
        <v>0</v>
      </c>
      <c r="P4045" s="8" t="e">
        <f t="shared" si="579"/>
        <v>#DIV/0!</v>
      </c>
      <c r="Q4045" t="s">
        <v>8314</v>
      </c>
      <c r="R4045" t="s">
        <v>8315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578"/>
        <v>0.375</v>
      </c>
      <c r="P4046" s="8">
        <f t="shared" si="579"/>
        <v>56.25</v>
      </c>
      <c r="Q4046" t="s">
        <v>8314</v>
      </c>
      <c r="R4046" t="s">
        <v>8315</v>
      </c>
      <c r="S4046" s="10">
        <f t="shared" ref="S4046:S4052" si="580">(((J4046/60)/60)/24)+DATE(1970,1,1)</f>
        <v>42074.219699074078</v>
      </c>
      <c r="T4046" s="10">
        <f t="shared" ref="T4046:T4052" si="581">(((I4046/60)/60)/24)+DATE(1970,1,1)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578"/>
        <v>2.0000000000000001E-4</v>
      </c>
      <c r="P4047" s="8">
        <f t="shared" si="579"/>
        <v>1</v>
      </c>
      <c r="Q4047" t="s">
        <v>8314</v>
      </c>
      <c r="R4047" t="s">
        <v>8315</v>
      </c>
      <c r="S4047" s="10">
        <f t="shared" si="580"/>
        <v>41842.201261574075</v>
      </c>
      <c r="T4047" s="10">
        <f t="shared" si="581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578"/>
        <v>8.2142857142857142E-2</v>
      </c>
      <c r="P4048" s="8">
        <f t="shared" si="579"/>
        <v>38.333333333333336</v>
      </c>
      <c r="Q4048" t="s">
        <v>8314</v>
      </c>
      <c r="R4048" t="s">
        <v>8315</v>
      </c>
      <c r="S4048" s="10">
        <f t="shared" si="580"/>
        <v>41904.650578703702</v>
      </c>
      <c r="T4048" s="10">
        <f t="shared" si="581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578"/>
        <v>2.1999999999999999E-2</v>
      </c>
      <c r="P4049" s="8">
        <f t="shared" si="579"/>
        <v>27.5</v>
      </c>
      <c r="Q4049" t="s">
        <v>8314</v>
      </c>
      <c r="R4049" t="s">
        <v>8315</v>
      </c>
      <c r="S4049" s="10">
        <f t="shared" si="580"/>
        <v>41991.022488425922</v>
      </c>
      <c r="T4049" s="10">
        <f t="shared" si="581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578"/>
        <v>0.17652941176470588</v>
      </c>
      <c r="P4050" s="8">
        <f t="shared" si="579"/>
        <v>32.978021978021978</v>
      </c>
      <c r="Q4050" t="s">
        <v>8314</v>
      </c>
      <c r="R4050" t="s">
        <v>8315</v>
      </c>
      <c r="S4050" s="10">
        <f t="shared" si="580"/>
        <v>42436.509108796294</v>
      </c>
      <c r="T4050" s="10">
        <f t="shared" si="581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578"/>
        <v>8.0000000000000004E-4</v>
      </c>
      <c r="P4051" s="8">
        <f t="shared" si="579"/>
        <v>16</v>
      </c>
      <c r="Q4051" t="s">
        <v>8314</v>
      </c>
      <c r="R4051" t="s">
        <v>8315</v>
      </c>
      <c r="S4051" s="10">
        <f t="shared" si="580"/>
        <v>42169.958506944444</v>
      </c>
      <c r="T4051" s="10">
        <f t="shared" si="581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578"/>
        <v>6.6666666666666664E-4</v>
      </c>
      <c r="P4052" s="8">
        <f t="shared" si="579"/>
        <v>1</v>
      </c>
      <c r="Q4052" t="s">
        <v>8314</v>
      </c>
      <c r="R4052" t="s">
        <v>8315</v>
      </c>
      <c r="S4052" s="10">
        <f t="shared" si="580"/>
        <v>41905.636469907404</v>
      </c>
      <c r="T4052" s="10">
        <f t="shared" si="581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578"/>
        <v>0</v>
      </c>
      <c r="P4053" s="8" t="e">
        <f t="shared" si="579"/>
        <v>#DIV/0!</v>
      </c>
      <c r="Q4053" t="s">
        <v>8314</v>
      </c>
      <c r="R4053" t="s">
        <v>8315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578"/>
        <v>0.37533333333333335</v>
      </c>
      <c r="P4054" s="8">
        <f t="shared" si="579"/>
        <v>86.615384615384613</v>
      </c>
      <c r="Q4054" t="s">
        <v>8314</v>
      </c>
      <c r="R4054" t="s">
        <v>8315</v>
      </c>
      <c r="S4054" s="10">
        <f t="shared" ref="S4054:S4055" si="582">(((J4054/60)/60)/24)+DATE(1970,1,1)</f>
        <v>41865.878657407404</v>
      </c>
      <c r="T4054" s="10">
        <f t="shared" ref="T4054:T4055" si="583">(((I4054/60)/60)/24)+DATE(1970,1,1)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578"/>
        <v>0.22</v>
      </c>
      <c r="P4055" s="8">
        <f t="shared" si="579"/>
        <v>55</v>
      </c>
      <c r="Q4055" t="s">
        <v>8314</v>
      </c>
      <c r="R4055" t="s">
        <v>8315</v>
      </c>
      <c r="S4055" s="10">
        <f t="shared" si="582"/>
        <v>41928.690138888887</v>
      </c>
      <c r="T4055" s="10">
        <f t="shared" si="583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578"/>
        <v>0</v>
      </c>
      <c r="P4056" s="8" t="e">
        <f t="shared" si="579"/>
        <v>#DIV/0!</v>
      </c>
      <c r="Q4056" t="s">
        <v>8314</v>
      </c>
      <c r="R4056" t="s">
        <v>8315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578"/>
        <v>0.1762</v>
      </c>
      <c r="P4057" s="8">
        <f t="shared" si="579"/>
        <v>41.952380952380949</v>
      </c>
      <c r="Q4057" t="s">
        <v>8314</v>
      </c>
      <c r="R4057" t="s">
        <v>8315</v>
      </c>
      <c r="S4057" s="10">
        <f t="shared" ref="S4057:S4062" si="584">(((J4057/60)/60)/24)+DATE(1970,1,1)</f>
        <v>41779.648506944446</v>
      </c>
      <c r="T4057" s="10">
        <f t="shared" ref="T4057:T4062" si="585">(((I4057/60)/60)/24)+DATE(1970,1,1)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578"/>
        <v>0.53</v>
      </c>
      <c r="P4058" s="8">
        <f t="shared" si="579"/>
        <v>88.333333333333329</v>
      </c>
      <c r="Q4058" t="s">
        <v>8314</v>
      </c>
      <c r="R4058" t="s">
        <v>8315</v>
      </c>
      <c r="S4058" s="10">
        <f t="shared" si="584"/>
        <v>42534.933321759265</v>
      </c>
      <c r="T4058" s="10">
        <f t="shared" si="58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578"/>
        <v>0.22142857142857142</v>
      </c>
      <c r="P4059" s="8">
        <f t="shared" si="579"/>
        <v>129.16666666666666</v>
      </c>
      <c r="Q4059" t="s">
        <v>8314</v>
      </c>
      <c r="R4059" t="s">
        <v>8315</v>
      </c>
      <c r="S4059" s="10">
        <f t="shared" si="584"/>
        <v>42310.968518518523</v>
      </c>
      <c r="T4059" s="10">
        <f t="shared" si="58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578"/>
        <v>2.5333333333333333E-2</v>
      </c>
      <c r="P4060" s="8">
        <f t="shared" si="579"/>
        <v>23.75</v>
      </c>
      <c r="Q4060" t="s">
        <v>8314</v>
      </c>
      <c r="R4060" t="s">
        <v>8315</v>
      </c>
      <c r="S4060" s="10">
        <f t="shared" si="584"/>
        <v>42446.060694444444</v>
      </c>
      <c r="T4060" s="10">
        <f t="shared" si="58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578"/>
        <v>2.5000000000000001E-2</v>
      </c>
      <c r="P4061" s="8">
        <f t="shared" si="579"/>
        <v>35.714285714285715</v>
      </c>
      <c r="Q4061" t="s">
        <v>8314</v>
      </c>
      <c r="R4061" t="s">
        <v>8315</v>
      </c>
      <c r="S4061" s="10">
        <f t="shared" si="584"/>
        <v>41866.640648148146</v>
      </c>
      <c r="T4061" s="10">
        <f t="shared" si="58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578"/>
        <v>2.8500000000000001E-2</v>
      </c>
      <c r="P4062" s="8">
        <f t="shared" si="579"/>
        <v>57</v>
      </c>
      <c r="Q4062" t="s">
        <v>8314</v>
      </c>
      <c r="R4062" t="s">
        <v>8315</v>
      </c>
      <c r="S4062" s="10">
        <f t="shared" si="584"/>
        <v>41779.695092592592</v>
      </c>
      <c r="T4062" s="10">
        <f t="shared" si="58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578"/>
        <v>0</v>
      </c>
      <c r="P4063" s="8" t="e">
        <f t="shared" si="579"/>
        <v>#DIV/0!</v>
      </c>
      <c r="Q4063" t="s">
        <v>8314</v>
      </c>
      <c r="R4063" t="s">
        <v>8315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578"/>
        <v>2.4500000000000001E-2</v>
      </c>
      <c r="P4064" s="8">
        <f t="shared" si="579"/>
        <v>163.33333333333334</v>
      </c>
      <c r="Q4064" t="s">
        <v>8314</v>
      </c>
      <c r="R4064" t="s">
        <v>8315</v>
      </c>
      <c r="S4064" s="10">
        <f t="shared" ref="S4064:S4072" si="586">(((J4064/60)/60)/24)+DATE(1970,1,1)</f>
        <v>42523.739212962959</v>
      </c>
      <c r="T4064" s="10">
        <f t="shared" ref="T4064:T4072" si="587">(((I4064/60)/60)/24)+DATE(1970,1,1)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578"/>
        <v>1.4210526315789474E-2</v>
      </c>
      <c r="P4065" s="8">
        <f t="shared" si="579"/>
        <v>15</v>
      </c>
      <c r="Q4065" t="s">
        <v>8314</v>
      </c>
      <c r="R4065" t="s">
        <v>8315</v>
      </c>
      <c r="S4065" s="10">
        <f t="shared" si="586"/>
        <v>41787.681527777779</v>
      </c>
      <c r="T4065" s="10">
        <f t="shared" si="587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578"/>
        <v>0.1925</v>
      </c>
      <c r="P4066" s="8">
        <f t="shared" si="579"/>
        <v>64.166666666666671</v>
      </c>
      <c r="Q4066" t="s">
        <v>8314</v>
      </c>
      <c r="R4066" t="s">
        <v>8315</v>
      </c>
      <c r="S4066" s="10">
        <f t="shared" si="586"/>
        <v>42093.588263888887</v>
      </c>
      <c r="T4066" s="10">
        <f t="shared" si="587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578"/>
        <v>6.7499999999999999E-3</v>
      </c>
      <c r="P4067" s="8">
        <f t="shared" si="579"/>
        <v>6.75</v>
      </c>
      <c r="Q4067" t="s">
        <v>8314</v>
      </c>
      <c r="R4067" t="s">
        <v>8315</v>
      </c>
      <c r="S4067" s="10">
        <f t="shared" si="586"/>
        <v>41833.951516203706</v>
      </c>
      <c r="T4067" s="10">
        <f t="shared" si="587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578"/>
        <v>1.6666666666666668E-3</v>
      </c>
      <c r="P4068" s="8">
        <f t="shared" si="579"/>
        <v>25</v>
      </c>
      <c r="Q4068" t="s">
        <v>8314</v>
      </c>
      <c r="R4068" t="s">
        <v>8315</v>
      </c>
      <c r="S4068" s="10">
        <f t="shared" si="586"/>
        <v>42479.039212962962</v>
      </c>
      <c r="T4068" s="10">
        <f t="shared" si="587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578"/>
        <v>0.60899999999999999</v>
      </c>
      <c r="P4069" s="8">
        <f t="shared" si="579"/>
        <v>179.11764705882354</v>
      </c>
      <c r="Q4069" t="s">
        <v>8314</v>
      </c>
      <c r="R4069" t="s">
        <v>8315</v>
      </c>
      <c r="S4069" s="10">
        <f t="shared" si="586"/>
        <v>42235.117476851854</v>
      </c>
      <c r="T4069" s="10">
        <f t="shared" si="587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578"/>
        <v>0.01</v>
      </c>
      <c r="P4070" s="8">
        <f t="shared" si="579"/>
        <v>34.950000000000003</v>
      </c>
      <c r="Q4070" t="s">
        <v>8314</v>
      </c>
      <c r="R4070" t="s">
        <v>8315</v>
      </c>
      <c r="S4070" s="10">
        <f t="shared" si="586"/>
        <v>42718.963599537034</v>
      </c>
      <c r="T4070" s="10">
        <f t="shared" si="587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578"/>
        <v>0.34399999999999997</v>
      </c>
      <c r="P4071" s="8">
        <f t="shared" si="579"/>
        <v>33.07692307692308</v>
      </c>
      <c r="Q4071" t="s">
        <v>8314</v>
      </c>
      <c r="R4071" t="s">
        <v>8315</v>
      </c>
      <c r="S4071" s="10">
        <f t="shared" si="586"/>
        <v>42022.661527777775</v>
      </c>
      <c r="T4071" s="10">
        <f t="shared" si="587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578"/>
        <v>0.16500000000000001</v>
      </c>
      <c r="P4072" s="8">
        <f t="shared" si="579"/>
        <v>27.5</v>
      </c>
      <c r="Q4072" t="s">
        <v>8314</v>
      </c>
      <c r="R4072" t="s">
        <v>8315</v>
      </c>
      <c r="S4072" s="10">
        <f t="shared" si="586"/>
        <v>42031.666898148149</v>
      </c>
      <c r="T4072" s="10">
        <f t="shared" si="587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578"/>
        <v>0</v>
      </c>
      <c r="P4073" s="8" t="e">
        <f t="shared" si="579"/>
        <v>#DIV/0!</v>
      </c>
      <c r="Q4073" t="s">
        <v>8314</v>
      </c>
      <c r="R4073" t="s">
        <v>8315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578"/>
        <v>4.0000000000000001E-3</v>
      </c>
      <c r="P4074" s="8">
        <f t="shared" si="579"/>
        <v>2</v>
      </c>
      <c r="Q4074" t="s">
        <v>8314</v>
      </c>
      <c r="R4074" t="s">
        <v>8315</v>
      </c>
      <c r="S4074" s="10">
        <f t="shared" ref="S4074:S4077" si="588">(((J4074/60)/60)/24)+DATE(1970,1,1)</f>
        <v>41812.77443287037</v>
      </c>
      <c r="T4074" s="10">
        <f t="shared" ref="T4074:T4077" si="589">(((I4074/60)/60)/24)+DATE(1970,1,1)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578"/>
        <v>1.0571428571428572E-2</v>
      </c>
      <c r="P4075" s="8">
        <f t="shared" si="579"/>
        <v>18.5</v>
      </c>
      <c r="Q4075" t="s">
        <v>8314</v>
      </c>
      <c r="R4075" t="s">
        <v>8315</v>
      </c>
      <c r="S4075" s="10">
        <f t="shared" si="588"/>
        <v>42078.34520833334</v>
      </c>
      <c r="T4075" s="10">
        <f t="shared" si="589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578"/>
        <v>0.26727272727272727</v>
      </c>
      <c r="P4076" s="8">
        <f t="shared" si="579"/>
        <v>35</v>
      </c>
      <c r="Q4076" t="s">
        <v>8314</v>
      </c>
      <c r="R4076" t="s">
        <v>8315</v>
      </c>
      <c r="S4076" s="10">
        <f t="shared" si="588"/>
        <v>42283.552951388891</v>
      </c>
      <c r="T4076" s="10">
        <f t="shared" si="589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578"/>
        <v>0.28799999999999998</v>
      </c>
      <c r="P4077" s="8">
        <f t="shared" si="579"/>
        <v>44.307692307692307</v>
      </c>
      <c r="Q4077" t="s">
        <v>8314</v>
      </c>
      <c r="R4077" t="s">
        <v>8315</v>
      </c>
      <c r="S4077" s="10">
        <f t="shared" si="588"/>
        <v>41779.045937499999</v>
      </c>
      <c r="T4077" s="10">
        <f t="shared" si="589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578"/>
        <v>0</v>
      </c>
      <c r="P4078" s="8" t="e">
        <f t="shared" si="579"/>
        <v>#DIV/0!</v>
      </c>
      <c r="Q4078" t="s">
        <v>8314</v>
      </c>
      <c r="R4078" t="s">
        <v>8315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578"/>
        <v>8.8999999999999996E-2</v>
      </c>
      <c r="P4079" s="8">
        <f t="shared" si="579"/>
        <v>222.5</v>
      </c>
      <c r="Q4079" t="s">
        <v>8314</v>
      </c>
      <c r="R4079" t="s">
        <v>8315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578"/>
        <v>0</v>
      </c>
      <c r="P4080" s="8" t="e">
        <f t="shared" si="579"/>
        <v>#DIV/0!</v>
      </c>
      <c r="Q4080" t="s">
        <v>8314</v>
      </c>
      <c r="R4080" t="s">
        <v>8315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578"/>
        <v>1.6666666666666668E-3</v>
      </c>
      <c r="P4081" s="8">
        <f t="shared" si="579"/>
        <v>5</v>
      </c>
      <c r="Q4081" t="s">
        <v>8314</v>
      </c>
      <c r="R4081" t="s">
        <v>8315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578"/>
        <v>0</v>
      </c>
      <c r="P4082" s="8" t="e">
        <f t="shared" si="579"/>
        <v>#DIV/0!</v>
      </c>
      <c r="Q4082" t="s">
        <v>8314</v>
      </c>
      <c r="R4082" t="s">
        <v>8315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578"/>
        <v>0.15737410071942445</v>
      </c>
      <c r="P4083" s="8">
        <f t="shared" si="579"/>
        <v>29.166666666666668</v>
      </c>
      <c r="Q4083" t="s">
        <v>8314</v>
      </c>
      <c r="R4083" t="s">
        <v>8315</v>
      </c>
      <c r="S4083" s="10">
        <f t="shared" ref="S4083:S4088" si="590">(((J4083/60)/60)/24)+DATE(1970,1,1)</f>
        <v>42041.581307870365</v>
      </c>
      <c r="T4083" s="10">
        <f t="shared" ref="T4083:T4088" si="591">(((I4083/60)/60)/24)+DATE(1970,1,1)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578"/>
        <v>0.02</v>
      </c>
      <c r="P4084" s="8">
        <f t="shared" si="579"/>
        <v>1.5</v>
      </c>
      <c r="Q4084" t="s">
        <v>8314</v>
      </c>
      <c r="R4084" t="s">
        <v>8315</v>
      </c>
      <c r="S4084" s="10">
        <f t="shared" si="590"/>
        <v>42307.189270833333</v>
      </c>
      <c r="T4084" s="10">
        <f t="shared" si="591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578"/>
        <v>0.21685714285714286</v>
      </c>
      <c r="P4085" s="8">
        <f t="shared" si="579"/>
        <v>126.5</v>
      </c>
      <c r="Q4085" t="s">
        <v>8314</v>
      </c>
      <c r="R4085" t="s">
        <v>8315</v>
      </c>
      <c r="S4085" s="10">
        <f t="shared" si="590"/>
        <v>42353.761759259258</v>
      </c>
      <c r="T4085" s="10">
        <f t="shared" si="591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578"/>
        <v>3.3333333333333335E-3</v>
      </c>
      <c r="P4086" s="8">
        <f t="shared" si="579"/>
        <v>10</v>
      </c>
      <c r="Q4086" t="s">
        <v>8314</v>
      </c>
      <c r="R4086" t="s">
        <v>8315</v>
      </c>
      <c r="S4086" s="10">
        <f t="shared" si="590"/>
        <v>42622.436412037037</v>
      </c>
      <c r="T4086" s="10">
        <f t="shared" si="591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578"/>
        <v>2.8571428571428571E-3</v>
      </c>
      <c r="P4087" s="8">
        <f t="shared" si="579"/>
        <v>10</v>
      </c>
      <c r="Q4087" t="s">
        <v>8314</v>
      </c>
      <c r="R4087" t="s">
        <v>8315</v>
      </c>
      <c r="S4087" s="10">
        <f t="shared" si="590"/>
        <v>42058.603877314818</v>
      </c>
      <c r="T4087" s="10">
        <f t="shared" si="591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578"/>
        <v>4.7E-2</v>
      </c>
      <c r="P4088" s="8">
        <f t="shared" si="579"/>
        <v>9.4</v>
      </c>
      <c r="Q4088" t="s">
        <v>8314</v>
      </c>
      <c r="R4088" t="s">
        <v>8315</v>
      </c>
      <c r="S4088" s="10">
        <f t="shared" si="590"/>
        <v>42304.940960648149</v>
      </c>
      <c r="T4088" s="10">
        <f t="shared" si="591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578"/>
        <v>0</v>
      </c>
      <c r="P4089" s="8" t="e">
        <f t="shared" si="579"/>
        <v>#DIV/0!</v>
      </c>
      <c r="Q4089" t="s">
        <v>8314</v>
      </c>
      <c r="R4089" t="s">
        <v>8315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578"/>
        <v>0.108</v>
      </c>
      <c r="P4090" s="8">
        <f t="shared" si="579"/>
        <v>72</v>
      </c>
      <c r="Q4090" t="s">
        <v>8314</v>
      </c>
      <c r="R4090" t="s">
        <v>8315</v>
      </c>
      <c r="S4090" s="10">
        <f t="shared" ref="S4090:S4098" si="592">(((J4090/60)/60)/24)+DATE(1970,1,1)</f>
        <v>41990.612546296295</v>
      </c>
      <c r="T4090" s="10">
        <f t="shared" ref="T4090:T4098" si="593">(((I4090/60)/60)/24)+DATE(1970,1,1)</f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578"/>
        <v>4.8000000000000001E-2</v>
      </c>
      <c r="P4091" s="8">
        <f t="shared" si="579"/>
        <v>30</v>
      </c>
      <c r="Q4091" t="s">
        <v>8314</v>
      </c>
      <c r="R4091" t="s">
        <v>8315</v>
      </c>
      <c r="S4091" s="10">
        <f t="shared" si="592"/>
        <v>42122.732499999998</v>
      </c>
      <c r="T4091" s="10">
        <f t="shared" si="59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578"/>
        <v>3.2000000000000001E-2</v>
      </c>
      <c r="P4092" s="8">
        <f t="shared" si="579"/>
        <v>10.666666666666666</v>
      </c>
      <c r="Q4092" t="s">
        <v>8314</v>
      </c>
      <c r="R4092" t="s">
        <v>8315</v>
      </c>
      <c r="S4092" s="10">
        <f t="shared" si="592"/>
        <v>42209.67288194444</v>
      </c>
      <c r="T4092" s="10">
        <f t="shared" si="59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578"/>
        <v>0.1275</v>
      </c>
      <c r="P4093" s="8">
        <f t="shared" si="579"/>
        <v>25.5</v>
      </c>
      <c r="Q4093" t="s">
        <v>8314</v>
      </c>
      <c r="R4093" t="s">
        <v>8315</v>
      </c>
      <c r="S4093" s="10">
        <f t="shared" si="592"/>
        <v>41990.506377314814</v>
      </c>
      <c r="T4093" s="10">
        <f t="shared" si="59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578"/>
        <v>1.8181818181818181E-4</v>
      </c>
      <c r="P4094" s="8">
        <f t="shared" si="579"/>
        <v>20</v>
      </c>
      <c r="Q4094" t="s">
        <v>8314</v>
      </c>
      <c r="R4094" t="s">
        <v>8315</v>
      </c>
      <c r="S4094" s="10">
        <f t="shared" si="592"/>
        <v>42039.194988425923</v>
      </c>
      <c r="T4094" s="10">
        <f t="shared" si="59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578"/>
        <v>2.4E-2</v>
      </c>
      <c r="P4095" s="8">
        <f t="shared" si="579"/>
        <v>15</v>
      </c>
      <c r="Q4095" t="s">
        <v>8314</v>
      </c>
      <c r="R4095" t="s">
        <v>8315</v>
      </c>
      <c r="S4095" s="10">
        <f t="shared" si="592"/>
        <v>42178.815891203703</v>
      </c>
      <c r="T4095" s="10">
        <f t="shared" si="59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578"/>
        <v>0.36499999999999999</v>
      </c>
      <c r="P4096" s="8">
        <f t="shared" si="579"/>
        <v>91.25</v>
      </c>
      <c r="Q4096" t="s">
        <v>8314</v>
      </c>
      <c r="R4096" t="s">
        <v>8315</v>
      </c>
      <c r="S4096" s="10">
        <f t="shared" si="592"/>
        <v>41890.086805555555</v>
      </c>
      <c r="T4096" s="10">
        <f t="shared" si="59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578"/>
        <v>2.6666666666666668E-2</v>
      </c>
      <c r="P4097" s="8">
        <f t="shared" si="579"/>
        <v>800</v>
      </c>
      <c r="Q4097" t="s">
        <v>8314</v>
      </c>
      <c r="R4097" t="s">
        <v>8315</v>
      </c>
      <c r="S4097" s="10">
        <f t="shared" si="592"/>
        <v>42693.031828703708</v>
      </c>
      <c r="T4097" s="10">
        <f t="shared" si="59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578"/>
        <v>0.11428571428571428</v>
      </c>
      <c r="P4098" s="8">
        <f t="shared" si="579"/>
        <v>80</v>
      </c>
      <c r="Q4098" t="s">
        <v>8314</v>
      </c>
      <c r="R4098" t="s">
        <v>8315</v>
      </c>
      <c r="S4098" s="10">
        <f t="shared" si="592"/>
        <v>42750.530312499999</v>
      </c>
      <c r="T4098" s="10">
        <f t="shared" si="593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578"/>
        <v>0</v>
      </c>
      <c r="P4099" s="8" t="e">
        <f t="shared" si="579"/>
        <v>#DIV/0!</v>
      </c>
      <c r="Q4099" t="s">
        <v>8314</v>
      </c>
      <c r="R4099" t="s">
        <v>8315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ref="O4100:O4115" si="594">E4100/D4100</f>
        <v>0</v>
      </c>
      <c r="P4100" s="8" t="e">
        <f t="shared" ref="P4100:P4115" si="595">E4100/L4100</f>
        <v>#DIV/0!</v>
      </c>
      <c r="Q4100" t="s">
        <v>8314</v>
      </c>
      <c r="R4100" t="s">
        <v>8315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594"/>
        <v>1.1111111111111112E-2</v>
      </c>
      <c r="P4101" s="8">
        <f t="shared" si="595"/>
        <v>50</v>
      </c>
      <c r="Q4101" t="s">
        <v>8314</v>
      </c>
      <c r="R4101" t="s">
        <v>8315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594"/>
        <v>0</v>
      </c>
      <c r="P4102" s="8" t="e">
        <f t="shared" si="595"/>
        <v>#DIV/0!</v>
      </c>
      <c r="Q4102" t="s">
        <v>8314</v>
      </c>
      <c r="R4102" t="s">
        <v>8315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594"/>
        <v>0</v>
      </c>
      <c r="P4103" s="8" t="e">
        <f t="shared" si="595"/>
        <v>#DIV/0!</v>
      </c>
      <c r="Q4103" t="s">
        <v>8314</v>
      </c>
      <c r="R4103" t="s">
        <v>8315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594"/>
        <v>0.27400000000000002</v>
      </c>
      <c r="P4104" s="8">
        <f t="shared" si="595"/>
        <v>22.833333333333332</v>
      </c>
      <c r="Q4104" t="s">
        <v>8314</v>
      </c>
      <c r="R4104" t="s">
        <v>8315</v>
      </c>
      <c r="S4104" s="10">
        <f t="shared" ref="S4104:S4110" si="596">(((J4104/60)/60)/24)+DATE(1970,1,1)</f>
        <v>42475.848067129627</v>
      </c>
      <c r="T4104" s="10">
        <f t="shared" ref="T4104:T4110" si="597">(((I4104/60)/60)/24)+DATE(1970,1,1)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594"/>
        <v>0.1</v>
      </c>
      <c r="P4105" s="8">
        <f t="shared" si="595"/>
        <v>16.666666666666668</v>
      </c>
      <c r="Q4105" t="s">
        <v>8314</v>
      </c>
      <c r="R4105" t="s">
        <v>8315</v>
      </c>
      <c r="S4105" s="10">
        <f t="shared" si="596"/>
        <v>42188.83293981482</v>
      </c>
      <c r="T4105" s="10">
        <f t="shared" si="597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594"/>
        <v>0.21366666666666667</v>
      </c>
      <c r="P4106" s="8">
        <f t="shared" si="595"/>
        <v>45.785714285714285</v>
      </c>
      <c r="Q4106" t="s">
        <v>8314</v>
      </c>
      <c r="R4106" t="s">
        <v>8315</v>
      </c>
      <c r="S4106" s="10">
        <f t="shared" si="596"/>
        <v>42640.278171296297</v>
      </c>
      <c r="T4106" s="10">
        <f t="shared" si="597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594"/>
        <v>6.9696969696969702E-2</v>
      </c>
      <c r="P4107" s="8">
        <f t="shared" si="595"/>
        <v>383.33333333333331</v>
      </c>
      <c r="Q4107" t="s">
        <v>8314</v>
      </c>
      <c r="R4107" t="s">
        <v>8315</v>
      </c>
      <c r="S4107" s="10">
        <f t="shared" si="596"/>
        <v>42697.010520833333</v>
      </c>
      <c r="T4107" s="10">
        <f t="shared" si="597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594"/>
        <v>0.70599999999999996</v>
      </c>
      <c r="P4108" s="8">
        <f t="shared" si="595"/>
        <v>106.96969696969697</v>
      </c>
      <c r="Q4108" t="s">
        <v>8314</v>
      </c>
      <c r="R4108" t="s">
        <v>8315</v>
      </c>
      <c r="S4108" s="10">
        <f t="shared" si="596"/>
        <v>42053.049375000002</v>
      </c>
      <c r="T4108" s="10">
        <f t="shared" si="597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594"/>
        <v>2.0500000000000001E-2</v>
      </c>
      <c r="P4109" s="8">
        <f t="shared" si="595"/>
        <v>10.25</v>
      </c>
      <c r="Q4109" t="s">
        <v>8314</v>
      </c>
      <c r="R4109" t="s">
        <v>8315</v>
      </c>
      <c r="S4109" s="10">
        <f t="shared" si="596"/>
        <v>41883.916678240741</v>
      </c>
      <c r="T4109" s="10">
        <f t="shared" si="597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594"/>
        <v>1.9666666666666666E-2</v>
      </c>
      <c r="P4110" s="8">
        <f t="shared" si="595"/>
        <v>59</v>
      </c>
      <c r="Q4110" t="s">
        <v>8314</v>
      </c>
      <c r="R4110" t="s">
        <v>8315</v>
      </c>
      <c r="S4110" s="10">
        <f t="shared" si="596"/>
        <v>42767.031678240746</v>
      </c>
      <c r="T4110" s="10">
        <f t="shared" si="597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594"/>
        <v>0</v>
      </c>
      <c r="P4111" s="8" t="e">
        <f t="shared" si="595"/>
        <v>#DIV/0!</v>
      </c>
      <c r="Q4111" t="s">
        <v>8314</v>
      </c>
      <c r="R4111" t="s">
        <v>8315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594"/>
        <v>0.28666666666666668</v>
      </c>
      <c r="P4112" s="8">
        <f t="shared" si="595"/>
        <v>14.333333333333334</v>
      </c>
      <c r="Q4112" t="s">
        <v>8314</v>
      </c>
      <c r="R4112" t="s">
        <v>8315</v>
      </c>
      <c r="S4112" s="10">
        <f t="shared" ref="S4112:S4115" si="598">(((J4112/60)/60)/24)+DATE(1970,1,1)</f>
        <v>42512.626747685179</v>
      </c>
      <c r="T4112" s="10">
        <f t="shared" ref="T4112:T4115" si="599">(((I4112/60)/60)/24)+DATE(1970,1,1)</f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594"/>
        <v>3.1333333333333331E-2</v>
      </c>
      <c r="P4113" s="8">
        <f t="shared" si="595"/>
        <v>15.666666666666666</v>
      </c>
      <c r="Q4113" t="s">
        <v>8314</v>
      </c>
      <c r="R4113" t="s">
        <v>8315</v>
      </c>
      <c r="S4113" s="10">
        <f t="shared" si="598"/>
        <v>42029.135879629626</v>
      </c>
      <c r="T4113" s="10">
        <f t="shared" si="59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594"/>
        <v>4.0000000000000002E-4</v>
      </c>
      <c r="P4114" s="8">
        <f t="shared" si="595"/>
        <v>1</v>
      </c>
      <c r="Q4114" t="s">
        <v>8314</v>
      </c>
      <c r="R4114" t="s">
        <v>8315</v>
      </c>
      <c r="S4114" s="10">
        <f t="shared" si="598"/>
        <v>42400.946597222224</v>
      </c>
      <c r="T4114" s="10">
        <f t="shared" si="59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594"/>
        <v>2E-3</v>
      </c>
      <c r="P4115" s="8">
        <f t="shared" si="595"/>
        <v>1</v>
      </c>
      <c r="Q4115" t="s">
        <v>8314</v>
      </c>
      <c r="R4115" t="s">
        <v>8315</v>
      </c>
      <c r="S4115" s="10">
        <f t="shared" si="598"/>
        <v>42358.573182870372</v>
      </c>
      <c r="T4115" s="10">
        <f t="shared" si="599"/>
        <v>42377.273611111115</v>
      </c>
    </row>
  </sheetData>
  <autoFilter ref="P1:P4115" xr:uid="{8A6613B8-469C-4378-BAE6-9EB6B6FD65A7}">
    <filterColumn colId="0">
      <filters>
        <filter val="1.00"/>
        <filter val="1.33"/>
        <filter val="1.50"/>
        <filter val="1.54"/>
        <filter val="10.00"/>
        <filter val="10.04"/>
        <filter val="10.17"/>
        <filter val="10.25"/>
        <filter val="10.33"/>
        <filter val="10.38"/>
        <filter val="10.50"/>
        <filter val="10.51"/>
        <filter val="10.56"/>
        <filter val="10.67"/>
        <filter val="100.00"/>
        <filter val="100.06"/>
        <filter val="100.08"/>
        <filter val="100.17"/>
        <filter val="100.22"/>
        <filter val="100.23"/>
        <filter val="100.33"/>
        <filter val="100.47"/>
        <filter val="100.50"/>
        <filter val="100.63"/>
        <filter val="100.75"/>
        <filter val="1000.00"/>
        <filter val="1008.24"/>
        <filter val="101.25"/>
        <filter val="101.56"/>
        <filter val="101.80"/>
        <filter val="101.83"/>
        <filter val="101.86"/>
        <filter val="102.02"/>
        <filter val="102.08"/>
        <filter val="102.11"/>
        <filter val="102.38"/>
        <filter val="102.50"/>
        <filter val="102.73"/>
        <filter val="102.86"/>
        <filter val="103.04"/>
        <filter val="103.17"/>
        <filter val="103.20"/>
        <filter val="103.21"/>
        <filter val="103.22"/>
        <filter val="103.33"/>
        <filter val="103.35"/>
        <filter val="103.52"/>
        <filter val="103.64"/>
        <filter val="103.68"/>
        <filter val="103.95"/>
        <filter val="104.00"/>
        <filter val="104.07"/>
        <filter val="104.15"/>
        <filter val="104.17"/>
        <filter val="104.26"/>
        <filter val="104.31"/>
        <filter val="104.39"/>
        <filter val="104.57"/>
        <filter val="104.60"/>
        <filter val="104.65"/>
        <filter val="104.73"/>
        <filter val="104.75"/>
        <filter val="104.82"/>
        <filter val="104.85"/>
        <filter val="104.89"/>
        <filter val="104.99"/>
        <filter val="105.00"/>
        <filter val="105.03"/>
        <filter val="105.05"/>
        <filter val="105.18"/>
        <filter val="105.21"/>
        <filter val="105.26"/>
        <filter val="105.32"/>
        <filter val="105.44"/>
        <filter val="105.52"/>
        <filter val="105.54"/>
        <filter val="105.93"/>
        <filter val="106.20"/>
        <filter val="106.43"/>
        <filter val="106.50"/>
        <filter val="106.53"/>
        <filter val="106.57"/>
        <filter val="106.62"/>
        <filter val="106.69"/>
        <filter val="106.80"/>
        <filter val="106.84"/>
        <filter val="106.93"/>
        <filter val="106.97"/>
        <filter val="107.00"/>
        <filter val="107.05"/>
        <filter val="107.07"/>
        <filter val="107.10"/>
        <filter val="107.21"/>
        <filter val="107.25"/>
        <filter val="107.32"/>
        <filter val="107.57"/>
        <filter val="107.64"/>
        <filter val="107.82"/>
        <filter val="107.98"/>
        <filter val="108.00"/>
        <filter val="108.01"/>
        <filter val="108.02"/>
        <filter val="108.05"/>
        <filter val="108.15"/>
        <filter val="108.24"/>
        <filter val="108.25"/>
        <filter val="108.33"/>
        <filter val="108.48"/>
        <filter val="108.59"/>
        <filter val="108.63"/>
        <filter val="108.78"/>
        <filter val="108.97"/>
        <filter val="109.03"/>
        <filter val="109.04"/>
        <filter val="109.07"/>
        <filter val="109.08"/>
        <filter val="109.11"/>
        <filter val="109.18"/>
        <filter val="109.19"/>
        <filter val="109.34"/>
        <filter val="109.42"/>
        <filter val="109.45"/>
        <filter val="109.57"/>
        <filter val="109.59"/>
        <filter val="109.71"/>
        <filter val="109.78"/>
        <filter val="109.82"/>
        <filter val="109.94"/>
        <filter val="109.96"/>
        <filter val="11.25"/>
        <filter val="11.33"/>
        <filter val="11.36"/>
        <filter val="11.43"/>
        <filter val="11.62"/>
        <filter val="11.64"/>
        <filter val="11.67"/>
        <filter val="11.77"/>
        <filter val="11.92"/>
        <filter val="110.07"/>
        <filter val="110.22"/>
        <filter val="110.23"/>
        <filter val="110.29"/>
        <filter val="110.35"/>
        <filter val="110.39"/>
        <filter val="110.47"/>
        <filter val="110.49"/>
        <filter val="110.50"/>
        <filter val="110.62"/>
        <filter val="110.64"/>
        <filter val="110.75"/>
        <filter val="110.87"/>
        <filter val="110.97"/>
        <filter val="111.11"/>
        <filter val="111.18"/>
        <filter val="111.38"/>
        <filter val="111.41"/>
        <filter val="111.53"/>
        <filter val="111.80"/>
        <filter val="111.89"/>
        <filter val="112.02"/>
        <filter val="112.14"/>
        <filter val="112.57"/>
        <filter val="112.61"/>
        <filter val="112.79"/>
        <filter val="112.86"/>
        <filter val="113.42"/>
        <filter val="113.57"/>
        <filter val="113.63"/>
        <filter val="113.64"/>
        <filter val="113.83"/>
        <filter val="113.88"/>
        <filter val="114.00"/>
        <filter val="114.13"/>
        <filter val="114.29"/>
        <filter val="114.55"/>
        <filter val="114.59"/>
        <filter val="114.77"/>
        <filter val="114.82"/>
        <filter val="115.00"/>
        <filter val="115.02"/>
        <filter val="115.08"/>
        <filter val="115.09"/>
        <filter val="115.31"/>
        <filter val="115.38"/>
        <filter val="115.45"/>
        <filter val="115.51"/>
        <filter val="115.53"/>
        <filter val="115.55"/>
        <filter val="115.69"/>
        <filter val="115.71"/>
        <filter val="115.75"/>
        <filter val="115.83"/>
        <filter val="115.87"/>
        <filter val="115.99"/>
        <filter val="116.00"/>
        <filter val="116.21"/>
        <filter val="116.25"/>
        <filter val="116.35"/>
        <filter val="116.53"/>
        <filter val="116.56"/>
        <filter val="116.65"/>
        <filter val="116.67"/>
        <filter val="116.73"/>
        <filter val="116.75"/>
        <filter val="116.86"/>
        <filter val="116.96"/>
        <filter val="117.23"/>
        <filter val="117.36"/>
        <filter val="117.49"/>
        <filter val="117.51"/>
        <filter val="117.56"/>
        <filter val="117.60"/>
        <filter val="117.65"/>
        <filter val="117.68"/>
        <filter val="117.70"/>
        <filter val="117.77"/>
        <filter val="117.85"/>
        <filter val="117.88"/>
        <filter val="117.92"/>
        <filter val="118.13"/>
        <filter val="118.20"/>
        <filter val="118.34"/>
        <filter val="118.36"/>
        <filter val="118.45"/>
        <filter val="118.61"/>
        <filter val="118.70"/>
        <filter val="118.74"/>
        <filter val="118.97"/>
        <filter val="119.00"/>
        <filter val="119.13"/>
        <filter val="119.18"/>
        <filter val="119.19"/>
        <filter val="119.29"/>
        <filter val="119.39"/>
        <filter val="119.57"/>
        <filter val="119.64"/>
        <filter val="119.99"/>
        <filter val="12.00"/>
        <filter val="12.14"/>
        <filter val="12.40"/>
        <filter val="12.47"/>
        <filter val="12.50"/>
        <filter val="12.53"/>
        <filter val="12.67"/>
        <filter val="12.75"/>
        <filter val="12.80"/>
        <filter val="120.00"/>
        <filter val="120.12"/>
        <filter val="120.17"/>
        <filter val="120.25"/>
        <filter val="120.31"/>
        <filter val="120.39"/>
        <filter val="120.55"/>
        <filter val="120.77"/>
        <filter val="120.86"/>
        <filter val="120.91"/>
        <filter val="121.00"/>
        <filter val="121.28"/>
        <filter val="121.36"/>
        <filter val="121.43"/>
        <filter val="121.90"/>
        <filter val="122.00"/>
        <filter val="122.14"/>
        <filter val="122.33"/>
        <filter val="122.54"/>
        <filter val="122.74"/>
        <filter val="123.29"/>
        <filter val="123.35"/>
        <filter val="123.38"/>
        <filter val="123.94"/>
        <filter val="124.92"/>
        <filter val="125.00"/>
        <filter val="125.05"/>
        <filter val="125.09"/>
        <filter val="125.12"/>
        <filter val="125.27"/>
        <filter val="125.38"/>
        <filter val="125.45"/>
        <filter val="125.79"/>
        <filter val="125.81"/>
        <filter val="125.94"/>
        <filter val="125.98"/>
        <filter val="125.99"/>
        <filter val="1250.00"/>
        <filter val="126.46"/>
        <filter val="126.48"/>
        <filter val="126.50"/>
        <filter val="126.55"/>
        <filter val="126.67"/>
        <filter val="126.69"/>
        <filter val="126.72"/>
        <filter val="126.81"/>
        <filter val="127.32"/>
        <filter val="127.33"/>
        <filter val="127.36"/>
        <filter val="127.60"/>
        <filter val="127.79"/>
        <filter val="127.81"/>
        <filter val="127.93"/>
        <filter val="127.98"/>
        <filter val="1270.22"/>
        <filter val="1272.73"/>
        <filter val="128.27"/>
        <filter val="128.39"/>
        <filter val="128.62"/>
        <filter val="128.91"/>
        <filter val="128.95"/>
        <filter val="129.03"/>
        <filter val="129.11"/>
        <filter val="129.17"/>
        <filter val="129.36"/>
        <filter val="129.82"/>
        <filter val="129.97"/>
        <filter val="13.00"/>
        <filter val="13.01"/>
        <filter val="13.11"/>
        <filter val="13.25"/>
        <filter val="13.33"/>
        <filter val="13.53"/>
        <filter val="13.54"/>
        <filter val="13.55"/>
        <filter val="13.60"/>
        <filter val="130.09"/>
        <filter val="130.16"/>
        <filter val="130.23"/>
        <filter val="130.53"/>
        <filter val="1300.00"/>
        <filter val="131.14"/>
        <filter val="131.17"/>
        <filter val="131.38"/>
        <filter val="131.58"/>
        <filter val="131.67"/>
        <filter val="131.91"/>
        <filter val="131.99"/>
        <filter val="132.05"/>
        <filter val="132.19"/>
        <filter val="132.35"/>
        <filter val="132.44"/>
        <filter val="132.86"/>
        <filter val="132.96"/>
        <filter val="1323.25"/>
        <filter val="133.14"/>
        <filter val="133.25"/>
        <filter val="133.30"/>
        <filter val="133.33"/>
        <filter val="133.74"/>
        <filter val="133.90"/>
        <filter val="133.93"/>
        <filter val="134.15"/>
        <filter val="134.21"/>
        <filter val="134.26"/>
        <filter val="134.36"/>
        <filter val="134.55"/>
        <filter val="134.91"/>
        <filter val="135.04"/>
        <filter val="135.42"/>
        <filter val="135.59"/>
        <filter val="135.63"/>
        <filter val="135.67"/>
        <filter val="136.00"/>
        <filter val="136.09"/>
        <filter val="136.36"/>
        <filter val="136.46"/>
        <filter val="136.64"/>
        <filter val="136.78"/>
        <filter val="136.85"/>
        <filter val="136.90"/>
        <filter val="136.91"/>
        <filter val="137.08"/>
        <filter val="137.21"/>
        <filter val="137.24"/>
        <filter val="137.25"/>
        <filter val="137.31"/>
        <filter val="137.93"/>
        <filter val="138.26"/>
        <filter val="138.49"/>
        <filter val="138.67"/>
        <filter val="138.80"/>
        <filter val="1389.36"/>
        <filter val="139.19"/>
        <filter val="139.24"/>
        <filter val="139.53"/>
        <filter val="139.56"/>
        <filter val="139.83"/>
        <filter val="14.00"/>
        <filter val="14.13"/>
        <filter val="14.33"/>
        <filter val="14.37"/>
        <filter val="14.43"/>
        <filter val="14.44"/>
        <filter val="14.84"/>
        <filter val="140.00"/>
        <filter val="140.10"/>
        <filter val="140.54"/>
        <filter val="140.86"/>
        <filter val="140.98"/>
        <filter val="141.29"/>
        <filter val="141.42"/>
        <filter val="141.47"/>
        <filter val="141.71"/>
        <filter val="141.75"/>
        <filter val="142.00"/>
        <filter val="142.28"/>
        <filter val="142.86"/>
        <filter val="143.00"/>
        <filter val="143.10"/>
        <filter val="143.11"/>
        <filter val="143.21"/>
        <filter val="143.36"/>
        <filter val="143.67"/>
        <filter val="143.82"/>
        <filter val="143.98"/>
        <filter val="144.43"/>
        <filter val="144.69"/>
        <filter val="144.91"/>
        <filter val="145.00"/>
        <filter val="145.04"/>
        <filter val="145.16"/>
        <filter val="145.41"/>
        <filter val="145.65"/>
        <filter val="145.87"/>
        <filter val="146.35"/>
        <filter val="146.45"/>
        <filter val="146.65"/>
        <filter val="146.69"/>
        <filter val="146.88"/>
        <filter val="147.17"/>
        <filter val="147.33"/>
        <filter val="147.40"/>
        <filter val="147.68"/>
        <filter val="147.71"/>
        <filter val="147.81"/>
        <filter val="147.88"/>
        <filter val="147.95"/>
        <filter val="148.08"/>
        <filter val="148.48"/>
        <filter val="148.57"/>
        <filter val="148.78"/>
        <filter val="148.97"/>
        <filter val="149.03"/>
        <filter val="149.31"/>
        <filter val="149.44"/>
        <filter val="149.46"/>
        <filter val="15.00"/>
        <filter val="15.04"/>
        <filter val="15.13"/>
        <filter val="15.15"/>
        <filter val="15.20"/>
        <filter val="15.33"/>
        <filter val="15.43"/>
        <filter val="15.50"/>
        <filter val="15.67"/>
        <filter val="15.71"/>
        <filter val="15.72"/>
        <filter val="15.75"/>
        <filter val="15.77"/>
        <filter val="15.83"/>
        <filter val="150.00"/>
        <filter val="150.15"/>
        <filter val="150.42"/>
        <filter val="150.50"/>
        <filter val="150.65"/>
        <filter val="150.90"/>
        <filter val="151.24"/>
        <filter val="151.32"/>
        <filter val="151.46"/>
        <filter val="151.98"/>
        <filter val="152.41"/>
        <filter val="152.50"/>
        <filter val="152.54"/>
        <filter val="152.62"/>
        <filter val="153.43"/>
        <filter val="153.52"/>
        <filter val="153.89"/>
        <filter val="1536.25"/>
        <filter val="154.17"/>
        <filter val="154.42"/>
        <filter val="155.00"/>
        <filter val="155.24"/>
        <filter val="155.25"/>
        <filter val="155.33"/>
        <filter val="155.95"/>
        <filter val="156.05"/>
        <filter val="156.17"/>
        <filter val="156.77"/>
        <filter val="157.29"/>
        <filter val="157.33"/>
        <filter val="157.46"/>
        <filter val="158.00"/>
        <filter val="158.36"/>
        <filter val="158.64"/>
        <filter val="158.68"/>
        <filter val="158.96"/>
        <filter val="159.24"/>
        <filter val="159.33"/>
        <filter val="159.47"/>
        <filter val="159.51"/>
        <filter val="159.52"/>
        <filter val="159.82"/>
        <filter val="16.00"/>
        <filter val="16.20"/>
        <filter val="16.25"/>
        <filter val="16.31"/>
        <filter val="16.38"/>
        <filter val="16.40"/>
        <filter val="16.43"/>
        <filter val="16.63"/>
        <filter val="16.67"/>
        <filter val="16.76"/>
        <filter val="16.83"/>
        <filter val="160.00"/>
        <filter val="160.16"/>
        <filter val="160.44"/>
        <filter val="160.47"/>
        <filter val="160.50"/>
        <filter val="160.79"/>
        <filter val="161.12"/>
        <filter val="161.22"/>
        <filter val="161.26"/>
        <filter val="161.88"/>
        <filter val="162.27"/>
        <filter val="162.71"/>
        <filter val="162.77"/>
        <filter val="162.91"/>
        <filter val="162.92"/>
        <filter val="163.33"/>
        <filter val="163.57"/>
        <filter val="163.78"/>
        <filter val="163.85"/>
        <filter val="164.00"/>
        <filter val="164.30"/>
        <filter val="164.62"/>
        <filter val="164.80"/>
        <filter val="164.91"/>
        <filter val="164.94"/>
        <filter val="1644.00"/>
        <filter val="165.16"/>
        <filter val="165.35"/>
        <filter val="166.06"/>
        <filter val="166.67"/>
        <filter val="166.97"/>
        <filter val="167.15"/>
        <filter val="167.49"/>
        <filter val="167.67"/>
        <filter val="168.25"/>
        <filter val="168.39"/>
        <filter val="168.50"/>
        <filter val="168.51"/>
        <filter val="168.69"/>
        <filter val="168.75"/>
        <filter val="168.78"/>
        <filter val="169.52"/>
        <filter val="169.58"/>
        <filter val="169.61"/>
        <filter val="169.85"/>
        <filter val="169.92"/>
        <filter val="17.00"/>
        <filter val="17.20"/>
        <filter val="17.24"/>
        <filter val="17.25"/>
        <filter val="17.33"/>
        <filter val="17.50"/>
        <filter val="17.53"/>
        <filter val="17.67"/>
        <filter val="17.71"/>
        <filter val="17.82"/>
        <filter val="17.83"/>
        <filter val="17.85"/>
        <filter val="17.99"/>
        <filter val="170.45"/>
        <filter val="170.55"/>
        <filter val="170.63"/>
        <filter val="170.70"/>
        <filter val="171.43"/>
        <filter val="171.79"/>
        <filter val="171.84"/>
        <filter val="172.23"/>
        <filter val="172.41"/>
        <filter val="173.58"/>
        <filter val="173.70"/>
        <filter val="174.00"/>
        <filter val="174.03"/>
        <filter val="174.04"/>
        <filter val="174.21"/>
        <filter val="174.95"/>
        <filter val="175.00"/>
        <filter val="175.51"/>
        <filter val="176.09"/>
        <filter val="176.20"/>
        <filter val="176.36"/>
        <filter val="176.47"/>
        <filter val="176.94"/>
        <filter val="177.02"/>
        <filter val="177.09"/>
        <filter val="177.21"/>
        <filter val="177.39"/>
        <filter val="177.50"/>
        <filter val="177.62"/>
        <filter val="178.53"/>
        <filter val="178.57"/>
        <filter val="178.61"/>
        <filter val="178.93"/>
        <filter val="179.12"/>
        <filter val="179.28"/>
        <filter val="18.00"/>
        <filter val="18.24"/>
        <filter val="18.27"/>
        <filter val="18.33"/>
        <filter val="18.50"/>
        <filter val="18.58"/>
        <filter val="18.67"/>
        <filter val="18.71"/>
        <filter val="18.75"/>
        <filter val="18.77"/>
        <filter val="18.90"/>
        <filter val="18.91"/>
        <filter val="180.41"/>
        <filter val="180.50"/>
        <filter val="180.75"/>
        <filter val="181.13"/>
        <filter val="182.13"/>
        <filter val="182.62"/>
        <filter val="182.78"/>
        <filter val="182.91"/>
        <filter val="183.29"/>
        <filter val="183.33"/>
        <filter val="183.80"/>
        <filter val="184.36"/>
        <filter val="184.68"/>
        <filter val="184.78"/>
        <filter val="185.19"/>
        <filter val="185.48"/>
        <filter val="185.83"/>
        <filter val="186.07"/>
        <filter val="186.11"/>
        <filter val="186.80"/>
        <filter val="186.81"/>
        <filter val="187.19"/>
        <filter val="188.13"/>
        <filter val="188.31"/>
        <filter val="188.38"/>
        <filter val="188.51"/>
        <filter val="188.56"/>
        <filter val="189.29"/>
        <filter val="189.33"/>
        <filter val="189.76"/>
        <filter val="19.00"/>
        <filter val="19.24"/>
        <filter val="19.27"/>
        <filter val="19.33"/>
        <filter val="19.40"/>
        <filter val="19.46"/>
        <filter val="19.47"/>
        <filter val="19.49"/>
        <filter val="19.60"/>
        <filter val="19.67"/>
        <filter val="19.70"/>
        <filter val="190.45"/>
        <filter val="190.55"/>
        <filter val="190.90"/>
        <filter val="191.13"/>
        <filter val="191.25"/>
        <filter val="192.31"/>
        <filter val="192.39"/>
        <filter val="193.05"/>
        <filter val="193.62"/>
        <filter val="193.84"/>
        <filter val="194.23"/>
        <filter val="194.26"/>
        <filter val="194.44"/>
        <filter val="195.40"/>
        <filter val="196.34"/>
        <filter val="196.83"/>
        <filter val="199.00"/>
        <filter val="199.17"/>
        <filter val="199.18"/>
        <filter val="199.90"/>
        <filter val="2.00"/>
        <filter val="2.33"/>
        <filter val="2.67"/>
        <filter val="2.75"/>
        <filter val="20.00"/>
        <filter val="20.08"/>
        <filter val="20.12"/>
        <filter val="20.14"/>
        <filter val="20.25"/>
        <filter val="20.33"/>
        <filter val="20.34"/>
        <filter val="20.47"/>
        <filter val="20.50"/>
        <filter val="20.71"/>
        <filter val="20.88"/>
        <filter val="200.00"/>
        <filter val="200.49"/>
        <filter val="200.63"/>
        <filter val="200.69"/>
        <filter val="200.89"/>
        <filter val="201.22"/>
        <filter val="201.60"/>
        <filter val="201.67"/>
        <filter val="201.94"/>
        <filter val="201.96"/>
        <filter val="202.00"/>
        <filter val="202.23"/>
        <filter val="202.42"/>
        <filter val="202.83"/>
        <filter val="202.85"/>
        <filter val="203.20"/>
        <filter val="203.33"/>
        <filter val="203.63"/>
        <filter val="203.67"/>
        <filter val="204.05"/>
        <filter val="204.57"/>
        <filter val="205.00"/>
        <filter val="205.30"/>
        <filter val="206.31"/>
        <filter val="207.07"/>
        <filter val="207.62"/>
        <filter val="209.84"/>
        <filter val="21.10"/>
        <filter val="21.19"/>
        <filter val="21.20"/>
        <filter val="21.23"/>
        <filter val="21.25"/>
        <filter val="21.34"/>
        <filter val="21.37"/>
        <filter val="21.38"/>
        <filter val="21.47"/>
        <filter val="21.50"/>
        <filter val="21.56"/>
        <filter val="21.57"/>
        <filter val="21.64"/>
        <filter val="21.67"/>
        <filter val="21.73"/>
        <filter val="21.76"/>
        <filter val="21.80"/>
        <filter val="21.86"/>
        <filter val="21.90"/>
        <filter val="211.48"/>
        <filter val="211.84"/>
        <filter val="213.38"/>
        <filter val="214.07"/>
        <filter val="215.25"/>
        <filter val="215.73"/>
        <filter val="215.86"/>
        <filter val="215.96"/>
        <filter val="216.34"/>
        <filter val="216.67"/>
        <filter val="216.75"/>
        <filter val="217.38"/>
        <filter val="217.50"/>
        <filter val="218.33"/>
        <filter val="219.93"/>
        <filter val="22.00"/>
        <filter val="22.08"/>
        <filter val="22.12"/>
        <filter val="22.22"/>
        <filter val="22.33"/>
        <filter val="22.50"/>
        <filter val="22.61"/>
        <filter val="22.64"/>
        <filter val="22.67"/>
        <filter val="22.74"/>
        <filter val="22.75"/>
        <filter val="22.83"/>
        <filter val="22.91"/>
        <filter val="220.00"/>
        <filter val="220.74"/>
        <filter val="221.52"/>
        <filter val="221.79"/>
        <filter val="222.50"/>
        <filter val="222.99"/>
        <filter val="223.10"/>
        <filter val="223.48"/>
        <filter val="223.58"/>
        <filter val="224.13"/>
        <filter val="224.43"/>
        <filter val="224.85"/>
        <filter val="225.00"/>
        <filter val="226.21"/>
        <filter val="227.27"/>
        <filter val="227.85"/>
        <filter val="23.00"/>
        <filter val="23.08"/>
        <filter val="23.10"/>
        <filter val="23.12"/>
        <filter val="23.14"/>
        <filter val="23.15"/>
        <filter val="23.17"/>
        <filter val="23.18"/>
        <filter val="23.25"/>
        <filter val="23.28"/>
        <filter val="23.33"/>
        <filter val="23.45"/>
        <filter val="23.50"/>
        <filter val="23.52"/>
        <filter val="23.57"/>
        <filter val="23.63"/>
        <filter val="23.64"/>
        <filter val="23.65"/>
        <filter val="23.67"/>
        <filter val="23.75"/>
        <filter val="23.80"/>
        <filter val="23.81"/>
        <filter val="23.87"/>
        <filter val="23.92"/>
        <filter val="23.95"/>
        <filter val="23.96"/>
        <filter val="230.09"/>
        <filter val="230.19"/>
        <filter val="230.56"/>
        <filter val="231.66"/>
        <filter val="231.75"/>
        <filter val="233.90"/>
        <filter val="234.67"/>
        <filter val="234.79"/>
        <filter val="234.81"/>
        <filter val="235.46"/>
        <filter val="237.00"/>
        <filter val="239.35"/>
        <filter val="239.94"/>
        <filter val="24.00"/>
        <filter val="24.08"/>
        <filter val="24.15"/>
        <filter val="24.20"/>
        <filter val="24.21"/>
        <filter val="24.27"/>
        <filter val="24.29"/>
        <filter val="24.33"/>
        <filter val="24.42"/>
        <filter val="24.44"/>
        <filter val="24.46"/>
        <filter val="24.50"/>
        <filter val="24.55"/>
        <filter val="24.58"/>
        <filter val="24.60"/>
        <filter val="24.62"/>
        <filter val="24.71"/>
        <filter val="24.76"/>
        <filter val="24.78"/>
        <filter val="242.28"/>
        <filter val="244.12"/>
        <filter val="244.80"/>
        <filter val="245.02"/>
        <filter val="246.29"/>
        <filter val="246.61"/>
        <filter val="247.94"/>
        <filter val="248.50"/>
        <filter val="25.00"/>
        <filter val="25.02"/>
        <filter val="25.09"/>
        <filter val="25.13"/>
        <filter val="25.16"/>
        <filter val="25.17"/>
        <filter val="25.20"/>
        <filter val="25.21"/>
        <filter val="25.25"/>
        <filter val="25.29"/>
        <filter val="25.31"/>
        <filter val="25.35"/>
        <filter val="25.40"/>
        <filter val="25.43"/>
        <filter val="25.46"/>
        <filter val="25.49"/>
        <filter val="25.50"/>
        <filter val="25.52"/>
        <filter val="25.57"/>
        <filter val="25.58"/>
        <filter val="25.65"/>
        <filter val="25.69"/>
        <filter val="25.71"/>
        <filter val="250.00"/>
        <filter val="2500.97"/>
        <filter val="251.33"/>
        <filter val="251.74"/>
        <filter val="252.02"/>
        <filter val="253.14"/>
        <filter val="253.21"/>
        <filter val="254.39"/>
        <filter val="255.17"/>
        <filter val="256.37"/>
        <filter val="259.25"/>
        <filter val="259.95"/>
        <filter val="26.00"/>
        <filter val="26.02"/>
        <filter val="26.06"/>
        <filter val="26.15"/>
        <filter val="26.25"/>
        <filter val="26.27"/>
        <filter val="26.33"/>
        <filter val="26.38"/>
        <filter val="26.50"/>
        <filter val="26.54"/>
        <filter val="26.55"/>
        <filter val="26.57"/>
        <filter val="26.59"/>
        <filter val="26.60"/>
        <filter val="26.61"/>
        <filter val="26.67"/>
        <filter val="26.75"/>
        <filter val="26.92"/>
        <filter val="261.75"/>
        <filter val="262.11"/>
        <filter val="262.16"/>
        <filter val="264.26"/>
        <filter val="264.85"/>
        <filter val="266.09"/>
        <filter val="267.00"/>
        <filter val="267.65"/>
        <filter val="267.81"/>
        <filter val="27.00"/>
        <filter val="27.07"/>
        <filter val="27.08"/>
        <filter val="27.10"/>
        <filter val="27.14"/>
        <filter val="27.15"/>
        <filter val="27.23"/>
        <filter val="27.27"/>
        <filter val="27.30"/>
        <filter val="27.32"/>
        <filter val="27.36"/>
        <filter val="27.39"/>
        <filter val="27.47"/>
        <filter val="27.50"/>
        <filter val="27.56"/>
        <filter val="27.58"/>
        <filter val="27.60"/>
        <filter val="27.61"/>
        <filter val="27.73"/>
        <filter val="27.78"/>
        <filter val="27.86"/>
        <filter val="27.90"/>
        <filter val="27.94"/>
        <filter val="270.57"/>
        <filter val="271.51"/>
        <filter val="272.36"/>
        <filter val="272.59"/>
        <filter val="272.73"/>
        <filter val="273.83"/>
        <filter val="278.39"/>
        <filter val="279.38"/>
        <filter val="2796.67"/>
        <filter val="28.00"/>
        <filter val="28.10"/>
        <filter val="28.11"/>
        <filter val="28.13"/>
        <filter val="28.18"/>
        <filter val="28.19"/>
        <filter val="28.20"/>
        <filter val="28.32"/>
        <filter val="28.33"/>
        <filter val="28.40"/>
        <filter val="28.41"/>
        <filter val="28.55"/>
        <filter val="28.57"/>
        <filter val="28.58"/>
        <filter val="28.63"/>
        <filter val="28.66"/>
        <filter val="28.68"/>
        <filter val="28.73"/>
        <filter val="28.88"/>
        <filter val="28.89"/>
        <filter val="28.92"/>
        <filter val="28.94"/>
        <filter val="282.66"/>
        <filter val="282.72"/>
        <filter val="285.71"/>
        <filter val="286.25"/>
        <filter val="287.31"/>
        <filter val="29.00"/>
        <filter val="29.02"/>
        <filter val="29.04"/>
        <filter val="29.05"/>
        <filter val="29.07"/>
        <filter val="29.09"/>
        <filter val="29.13"/>
        <filter val="29.17"/>
        <filter val="29.19"/>
        <filter val="29.24"/>
        <filter val="29.25"/>
        <filter val="29.26"/>
        <filter val="29.29"/>
        <filter val="29.31"/>
        <filter val="29.41"/>
        <filter val="29.43"/>
        <filter val="29.47"/>
        <filter val="29.50"/>
        <filter val="29.56"/>
        <filter val="29.58"/>
        <filter val="29.61"/>
        <filter val="29.62"/>
        <filter val="29.63"/>
        <filter val="29.67"/>
        <filter val="29.71"/>
        <filter val="29.79"/>
        <filter val="29.89"/>
        <filter val="291.33"/>
        <filter val="291.79"/>
        <filter val="292.08"/>
        <filter val="292.20"/>
        <filter val="292.78"/>
        <filter val="2928.93"/>
        <filter val="297.03"/>
        <filter val="299.22"/>
        <filter val="3.00"/>
        <filter val="3.25"/>
        <filter val="3.33"/>
        <filter val="3.67"/>
        <filter val="3.71"/>
        <filter val="3.80"/>
        <filter val="30.00"/>
        <filter val="30.08"/>
        <filter val="30.12"/>
        <filter val="30.13"/>
        <filter val="30.15"/>
        <filter val="30.19"/>
        <filter val="30.20"/>
        <filter val="30.27"/>
        <filter val="30.29"/>
        <filter val="30.31"/>
        <filter val="30.37"/>
        <filter val="30.50"/>
        <filter val="30.58"/>
        <filter val="30.65"/>
        <filter val="30.67"/>
        <filter val="30.71"/>
        <filter val="30.77"/>
        <filter val="30.78"/>
        <filter val="30.85"/>
        <filter val="30.93"/>
        <filter val="30.94"/>
        <filter val="30.95"/>
        <filter val="30.96"/>
        <filter val="300.00"/>
        <filter val="3000.00"/>
        <filter val="301.94"/>
        <filter val="302.31"/>
        <filter val="305.56"/>
        <filter val="305.78"/>
        <filter val="306.00"/>
        <filter val="307.20"/>
        <filter val="307.69"/>
        <filter val="307.82"/>
        <filter val="308.75"/>
        <filter val="31.00"/>
        <filter val="31.05"/>
        <filter val="31.07"/>
        <filter val="31.14"/>
        <filter val="31.17"/>
        <filter val="31.21"/>
        <filter val="31.25"/>
        <filter val="31.34"/>
        <filter val="31.38"/>
        <filter val="31.44"/>
        <filter val="31.50"/>
        <filter val="31.56"/>
        <filter val="31.57"/>
        <filter val="31.58"/>
        <filter val="31.62"/>
        <filter val="31.66"/>
        <filter val="31.69"/>
        <filter val="31.75"/>
        <filter val="31.76"/>
        <filter val="31.81"/>
        <filter val="31.82"/>
        <filter val="31.83"/>
        <filter val="31.85"/>
        <filter val="31.91"/>
        <filter val="31.93"/>
        <filter val="31.96"/>
        <filter val="31.97"/>
        <filter val="310.00"/>
        <filter val="311.17"/>
        <filter val="314.29"/>
        <filter val="315.50"/>
        <filter val="32.00"/>
        <filter val="32.01"/>
        <filter val="32.07"/>
        <filter val="32.10"/>
        <filter val="32.25"/>
        <filter val="32.27"/>
        <filter val="32.32"/>
        <filter val="32.34"/>
        <filter val="32.36"/>
        <filter val="32.50"/>
        <filter val="32.67"/>
        <filter val="32.72"/>
        <filter val="32.75"/>
        <filter val="32.82"/>
        <filter val="32.97"/>
        <filter val="32.98"/>
        <filter val="320.45"/>
        <filter val="322.39"/>
        <filter val="324.69"/>
        <filter val="326.29"/>
        <filter val="327.08"/>
        <filter val="329.20"/>
        <filter val="33.03"/>
        <filter val="33.06"/>
        <filter val="33.08"/>
        <filter val="33.19"/>
        <filter val="33.24"/>
        <filter val="33.25"/>
        <filter val="33.29"/>
        <filter val="33.31"/>
        <filter val="33.32"/>
        <filter val="33.33"/>
        <filter val="33.55"/>
        <filter val="33.57"/>
        <filter val="33.67"/>
        <filter val="33.71"/>
        <filter val="33.74"/>
        <filter val="33.75"/>
        <filter val="33.76"/>
        <filter val="33.94"/>
        <filter val="33.99"/>
        <filter val="3304.00"/>
        <filter val="331.10"/>
        <filter val="331.54"/>
        <filter val="34.00"/>
        <filter val="34.01"/>
        <filter val="34.02"/>
        <filter val="34.07"/>
        <filter val="34.10"/>
        <filter val="34.13"/>
        <filter val="34.17"/>
        <filter val="34.18"/>
        <filter val="34.21"/>
        <filter val="34.22"/>
        <filter val="34.25"/>
        <filter val="34.27"/>
        <filter val="34.38"/>
        <filter val="34.41"/>
        <filter val="34.44"/>
        <filter val="34.60"/>
        <filter val="34.67"/>
        <filter val="34.69"/>
        <filter val="34.75"/>
        <filter val="34.76"/>
        <filter val="34.79"/>
        <filter val="34.87"/>
        <filter val="34.88"/>
        <filter val="34.90"/>
        <filter val="34.92"/>
        <filter val="34.95"/>
        <filter val="340.00"/>
        <filter val="340.57"/>
        <filter val="342.00"/>
        <filter val="343.15"/>
        <filter val="346.04"/>
        <filter val="346.13"/>
        <filter val="346.67"/>
        <filter val="347.85"/>
        <filter val="35.00"/>
        <filter val="35.04"/>
        <filter val="35.10"/>
        <filter val="35.12"/>
        <filter val="35.13"/>
        <filter val="35.17"/>
        <filter val="35.33"/>
        <filter val="35.38"/>
        <filter val="35.40"/>
        <filter val="35.44"/>
        <filter val="35.47"/>
        <filter val="35.49"/>
        <filter val="35.50"/>
        <filter val="35.52"/>
        <filter val="35.55"/>
        <filter val="35.60"/>
        <filter val="35.61"/>
        <filter val="35.62"/>
        <filter val="35.71"/>
        <filter val="35.73"/>
        <filter val="35.74"/>
        <filter val="35.77"/>
        <filter val="35.79"/>
        <filter val="35.80"/>
        <filter val="35.83"/>
        <filter val="35.84"/>
        <filter val="35.90"/>
        <filter val="35.92"/>
        <filter val="35.95"/>
        <filter val="35.96"/>
        <filter val="356.84"/>
        <filter val="358.69"/>
        <filter val="358.88"/>
        <filter val="358.97"/>
        <filter val="36.00"/>
        <filter val="36.07"/>
        <filter val="36.08"/>
        <filter val="36.11"/>
        <filter val="36.21"/>
        <filter val="36.24"/>
        <filter val="36.33"/>
        <filter val="36.36"/>
        <filter val="36.47"/>
        <filter val="36.50"/>
        <filter val="36.53"/>
        <filter val="36.59"/>
        <filter val="36.61"/>
        <filter val="36.63"/>
        <filter val="36.67"/>
        <filter val="36.68"/>
        <filter val="36.77"/>
        <filter val="36.86"/>
        <filter val="36.96"/>
        <filter val="36.97"/>
        <filter val="364.35"/>
        <filter val="367.00"/>
        <filter val="367.97"/>
        <filter val="37.07"/>
        <filter val="37.08"/>
        <filter val="37.12"/>
        <filter val="37.13"/>
        <filter val="37.14"/>
        <filter val="37.15"/>
        <filter val="37.20"/>
        <filter val="37.21"/>
        <filter val="37.22"/>
        <filter val="37.25"/>
        <filter val="37.27"/>
        <filter val="37.41"/>
        <filter val="37.45"/>
        <filter val="37.46"/>
        <filter val="37.47"/>
        <filter val="37.48"/>
        <filter val="37.50"/>
        <filter val="37.54"/>
        <filter val="37.56"/>
        <filter val="37.59"/>
        <filter val="37.61"/>
        <filter val="37.63"/>
        <filter val="37.65"/>
        <filter val="37.67"/>
        <filter val="37.75"/>
        <filter val="37.78"/>
        <filter val="37.89"/>
        <filter val="37.94"/>
        <filter val="37.95"/>
        <filter val="37.96"/>
        <filter val="370.37"/>
        <filter val="370.95"/>
        <filter val="373.50"/>
        <filter val="373.56"/>
        <filter val="375.76"/>
        <filter val="379.23"/>
        <filter val="38.18"/>
        <filter val="38.24"/>
        <filter val="38.25"/>
        <filter val="38.28"/>
        <filter val="38.33"/>
        <filter val="38.42"/>
        <filter val="38.44"/>
        <filter val="38.46"/>
        <filter val="38.48"/>
        <filter val="38.50"/>
        <filter val="38.52"/>
        <filter val="38.54"/>
        <filter val="38.55"/>
        <filter val="38.57"/>
        <filter val="38.59"/>
        <filter val="38.60"/>
        <filter val="38.65"/>
        <filter val="38.71"/>
        <filter val="38.74"/>
        <filter val="38.75"/>
        <filter val="38.79"/>
        <filter val="38.85"/>
        <filter val="38.86"/>
        <filter val="38.87"/>
        <filter val="38.88"/>
        <filter val="38.89"/>
        <filter val="38.94"/>
        <filter val="38.99"/>
        <filter val="381.60"/>
        <filter val="382.39"/>
        <filter val="383.33"/>
        <filter val="383.36"/>
        <filter val="385.04"/>
        <filter val="388.98"/>
        <filter val="389.29"/>
        <filter val="39.00"/>
        <filter val="39.04"/>
        <filter val="39.05"/>
        <filter val="39.07"/>
        <filter val="39.16"/>
        <filter val="39.17"/>
        <filter val="39.18"/>
        <filter val="39.23"/>
        <filter val="39.29"/>
        <filter val="39.31"/>
        <filter val="39.38"/>
        <filter val="39.44"/>
        <filter val="39.48"/>
        <filter val="39.49"/>
        <filter val="39.51"/>
        <filter val="39.54"/>
        <filter val="39.57"/>
        <filter val="39.60"/>
        <filter val="39.67"/>
        <filter val="39.74"/>
        <filter val="39.81"/>
        <filter val="39.82"/>
        <filter val="39.83"/>
        <filter val="39.87"/>
        <filter val="39.92"/>
        <filter val="39.97"/>
        <filter val="393.59"/>
        <filter val="4.00"/>
        <filter val="4.57"/>
        <filter val="4.75"/>
        <filter val="4.80"/>
        <filter val="4.83"/>
        <filter val="4.92"/>
        <filter val="40.00"/>
        <filter val="40.01"/>
        <filter val="40.04"/>
        <filter val="40.06"/>
        <filter val="40.07"/>
        <filter val="40.08"/>
        <filter val="40.14"/>
        <filter val="40.21"/>
        <filter val="40.24"/>
        <filter val="40.27"/>
        <filter val="40.29"/>
        <filter val="40.35"/>
        <filter val="40.40"/>
        <filter val="40.42"/>
        <filter val="40.45"/>
        <filter val="40.48"/>
        <filter val="40.49"/>
        <filter val="40.55"/>
        <filter val="40.61"/>
        <filter val="40.63"/>
        <filter val="40.71"/>
        <filter val="40.75"/>
        <filter val="40.76"/>
        <filter val="40.78"/>
        <filter val="40.80"/>
        <filter val="40.83"/>
        <filter val="40.85"/>
        <filter val="40.92"/>
        <filter val="40.94"/>
        <filter val="40.96"/>
        <filter val="40.98"/>
        <filter val="402.71"/>
        <filter val="405.50"/>
        <filter val="408.98"/>
        <filter val="41.00"/>
        <filter val="41.03"/>
        <filter val="41.04"/>
        <filter val="41.13"/>
        <filter val="41.22"/>
        <filter val="41.23"/>
        <filter val="41.24"/>
        <filter val="41.33"/>
        <filter val="41.38"/>
        <filter val="41.41"/>
        <filter val="41.42"/>
        <filter val="41.58"/>
        <filter val="41.59"/>
        <filter val="41.61"/>
        <filter val="41.67"/>
        <filter val="41.68"/>
        <filter val="41.70"/>
        <filter val="41.73"/>
        <filter val="41.74"/>
        <filter val="41.75"/>
        <filter val="41.77"/>
        <filter val="41.78"/>
        <filter val="41.83"/>
        <filter val="41.85"/>
        <filter val="41.89"/>
        <filter val="41.92"/>
        <filter val="41.94"/>
        <filter val="41.95"/>
        <filter val="41.96"/>
        <filter val="410.00"/>
        <filter val="414.29"/>
        <filter val="415.78"/>
        <filter val="416.88"/>
        <filter val="417.33"/>
        <filter val="42.00"/>
        <filter val="42.02"/>
        <filter val="42.11"/>
        <filter val="42.16"/>
        <filter val="42.21"/>
        <filter val="42.22"/>
        <filter val="42.24"/>
        <filter val="42.30"/>
        <filter val="42.33"/>
        <filter val="42.35"/>
        <filter val="42.38"/>
        <filter val="42.48"/>
        <filter val="42.50"/>
        <filter val="42.52"/>
        <filter val="42.55"/>
        <filter val="42.61"/>
        <filter val="42.63"/>
        <filter val="42.67"/>
        <filter val="42.72"/>
        <filter val="42.73"/>
        <filter val="42.80"/>
        <filter val="42.86"/>
        <filter val="42.87"/>
        <filter val="42.89"/>
        <filter val="42.90"/>
        <filter val="420.60"/>
        <filter val="421.11"/>
        <filter val="422.02"/>
        <filter val="424.45"/>
        <filter val="426.93"/>
        <filter val="43.00"/>
        <filter val="43.02"/>
        <filter val="43.03"/>
        <filter val="43.04"/>
        <filter val="43.06"/>
        <filter val="43.10"/>
        <filter val="43.13"/>
        <filter val="43.20"/>
        <filter val="43.21"/>
        <filter val="43.28"/>
        <filter val="43.33"/>
        <filter val="43.35"/>
        <filter val="43.42"/>
        <filter val="43.50"/>
        <filter val="43.52"/>
        <filter val="43.54"/>
        <filter val="43.55"/>
        <filter val="43.57"/>
        <filter val="43.62"/>
        <filter val="43.64"/>
        <filter val="43.70"/>
        <filter val="43.71"/>
        <filter val="43.73"/>
        <filter val="43.82"/>
        <filter val="43.85"/>
        <filter val="43.91"/>
        <filter val="43.98"/>
        <filter val="437.50"/>
        <filter val="44.00"/>
        <filter val="44.06"/>
        <filter val="44.09"/>
        <filter val="44.10"/>
        <filter val="44.14"/>
        <filter val="44.17"/>
        <filter val="44.19"/>
        <filter val="44.21"/>
        <filter val="44.24"/>
        <filter val="44.25"/>
        <filter val="44.31"/>
        <filter val="44.32"/>
        <filter val="44.33"/>
        <filter val="44.44"/>
        <filter val="44.46"/>
        <filter val="44.48"/>
        <filter val="44.50"/>
        <filter val="44.54"/>
        <filter val="44.61"/>
        <filter val="44.65"/>
        <filter val="44.67"/>
        <filter val="44.69"/>
        <filter val="44.76"/>
        <filter val="44.85"/>
        <filter val="44.86"/>
        <filter val="44.91"/>
        <filter val="44.92"/>
        <filter val="44.94"/>
        <filter val="44.96"/>
        <filter val="443.75"/>
        <filter val="449.26"/>
        <filter val="449.43"/>
        <filter val="45.00"/>
        <filter val="45.04"/>
        <filter val="45.05"/>
        <filter val="45.11"/>
        <filter val="45.16"/>
        <filter val="45.20"/>
        <filter val="45.21"/>
        <filter val="45.33"/>
        <filter val="45.35"/>
        <filter val="45.39"/>
        <filter val="45.41"/>
        <filter val="45.42"/>
        <filter val="45.44"/>
        <filter val="45.46"/>
        <filter val="45.48"/>
        <filter val="45.54"/>
        <filter val="45.55"/>
        <filter val="45.57"/>
        <filter val="45.59"/>
        <filter val="45.60"/>
        <filter val="45.62"/>
        <filter val="45.67"/>
        <filter val="45.79"/>
        <filter val="45.83"/>
        <filter val="45.84"/>
        <filter val="45.88"/>
        <filter val="45.94"/>
        <filter val="45.97"/>
        <filter val="45.98"/>
        <filter val="45.99"/>
        <filter val="450.00"/>
        <filter val="451.84"/>
        <filter val="453.14"/>
        <filter val="457.39"/>
        <filter val="46.03"/>
        <filter val="46.05"/>
        <filter val="46.07"/>
        <filter val="46.09"/>
        <filter val="46.13"/>
        <filter val="46.18"/>
        <filter val="46.20"/>
        <filter val="46.22"/>
        <filter val="46.23"/>
        <filter val="46.25"/>
        <filter val="46.40"/>
        <filter val="46.42"/>
        <filter val="46.43"/>
        <filter val="46.50"/>
        <filter val="46.58"/>
        <filter val="46.59"/>
        <filter val="46.61"/>
        <filter val="46.63"/>
        <filter val="46.65"/>
        <filter val="46.67"/>
        <filter val="46.70"/>
        <filter val="46.71"/>
        <filter val="46.73"/>
        <filter val="46.77"/>
        <filter val="46.88"/>
        <filter val="46.89"/>
        <filter val="46.93"/>
        <filter val="46.95"/>
        <filter val="462.86"/>
        <filter val="47.00"/>
        <filter val="47.03"/>
        <filter val="47.06"/>
        <filter val="47.11"/>
        <filter val="47.13"/>
        <filter val="47.18"/>
        <filter val="47.19"/>
        <filter val="47.20"/>
        <filter val="47.22"/>
        <filter val="47.26"/>
        <filter val="47.27"/>
        <filter val="47.33"/>
        <filter val="47.38"/>
        <filter val="47.40"/>
        <filter val="47.41"/>
        <filter val="47.43"/>
        <filter val="47.46"/>
        <filter val="47.47"/>
        <filter val="47.50"/>
        <filter val="47.54"/>
        <filter val="47.57"/>
        <filter val="47.66"/>
        <filter val="47.67"/>
        <filter val="47.68"/>
        <filter val="47.70"/>
        <filter val="47.76"/>
        <filter val="47.77"/>
        <filter val="47.78"/>
        <filter val="47.85"/>
        <filter val="47.86"/>
        <filter val="47.88"/>
        <filter val="47.91"/>
        <filter val="47.94"/>
        <filter val="48.04"/>
        <filter val="48.05"/>
        <filter val="48.06"/>
        <filter val="48.08"/>
        <filter val="48.09"/>
        <filter val="48.10"/>
        <filter val="48.13"/>
        <filter val="48.15"/>
        <filter val="48.18"/>
        <filter val="48.20"/>
        <filter val="48.24"/>
        <filter val="48.25"/>
        <filter val="48.28"/>
        <filter val="48.33"/>
        <filter val="48.34"/>
        <filter val="48.43"/>
        <filter val="48.44"/>
        <filter val="48.45"/>
        <filter val="48.54"/>
        <filter val="48.55"/>
        <filter val="48.56"/>
        <filter val="48.62"/>
        <filter val="48.70"/>
        <filter val="48.71"/>
        <filter val="48.72"/>
        <filter val="48.84"/>
        <filter val="48.85"/>
        <filter val="48.98"/>
        <filter val="483.34"/>
        <filter val="486.43"/>
        <filter val="49.00"/>
        <filter val="49.06"/>
        <filter val="49.11"/>
        <filter val="49.12"/>
        <filter val="49.14"/>
        <filter val="49.19"/>
        <filter val="49.21"/>
        <filter val="49.23"/>
        <filter val="49.25"/>
        <filter val="49.28"/>
        <filter val="49.32"/>
        <filter val="49.34"/>
        <filter val="49.38"/>
        <filter val="49.44"/>
        <filter val="49.47"/>
        <filter val="49.51"/>
        <filter val="49.55"/>
        <filter val="49.67"/>
        <filter val="49.69"/>
        <filter val="49.80"/>
        <filter val="49.88"/>
        <filter val="49.93"/>
        <filter val="492.31"/>
        <filter val="493.13"/>
        <filter val="493.82"/>
        <filter val="5.00"/>
        <filter val="5.29"/>
        <filter val="5.31"/>
        <filter val="5.33"/>
        <filter val="5.50"/>
        <filter val="5.67"/>
        <filter val="5.75"/>
        <filter val="5.80"/>
        <filter val="50.00"/>
        <filter val="50.02"/>
        <filter val="50.04"/>
        <filter val="50.08"/>
        <filter val="50.11"/>
        <filter val="50.16"/>
        <filter val="50.17"/>
        <filter val="50.18"/>
        <filter val="50.20"/>
        <filter val="50.22"/>
        <filter val="50.25"/>
        <filter val="50.27"/>
        <filter val="50.29"/>
        <filter val="50.30"/>
        <filter val="50.33"/>
        <filter val="50.37"/>
        <filter val="50.38"/>
        <filter val="50.40"/>
        <filter val="50.45"/>
        <filter val="50.46"/>
        <filter val="50.50"/>
        <filter val="50.53"/>
        <filter val="50.56"/>
        <filter val="50.59"/>
        <filter val="50.63"/>
        <filter val="50.65"/>
        <filter val="50.66"/>
        <filter val="50.67"/>
        <filter val="50.69"/>
        <filter val="50.75"/>
        <filter val="50.76"/>
        <filter val="50.85"/>
        <filter val="50.88"/>
        <filter val="50.90"/>
        <filter val="50.91"/>
        <filter val="50.93"/>
        <filter val="50.98"/>
        <filter val="500.00"/>
        <filter val="501.25"/>
        <filter val="51.00"/>
        <filter val="51.04"/>
        <filter val="51.19"/>
        <filter val="51.21"/>
        <filter val="51.22"/>
        <filter val="51.23"/>
        <filter val="51.25"/>
        <filter val="51.29"/>
        <filter val="51.30"/>
        <filter val="51.31"/>
        <filter val="51.38"/>
        <filter val="51.47"/>
        <filter val="51.48"/>
        <filter val="51.60"/>
        <filter val="51.62"/>
        <filter val="51.63"/>
        <filter val="51.67"/>
        <filter val="51.72"/>
        <filter val="51.79"/>
        <filter val="51.81"/>
        <filter val="51.82"/>
        <filter val="51.85"/>
        <filter val="51.88"/>
        <filter val="51.89"/>
        <filter val="51.92"/>
        <filter val="51.96"/>
        <filter val="510.00"/>
        <filter val="511.65"/>
        <filter val="511.79"/>
        <filter val="52.00"/>
        <filter val="52.08"/>
        <filter val="52.10"/>
        <filter val="52.17"/>
        <filter val="52.21"/>
        <filter val="52.35"/>
        <filter val="52.41"/>
        <filter val="52.49"/>
        <filter val="52.50"/>
        <filter val="52.55"/>
        <filter val="52.58"/>
        <filter val="52.60"/>
        <filter val="52.62"/>
        <filter val="52.63"/>
        <filter val="52.68"/>
        <filter val="52.70"/>
        <filter val="52.79"/>
        <filter val="52.80"/>
        <filter val="52.82"/>
        <filter val="52.83"/>
        <filter val="52.92"/>
        <filter val="52.95"/>
        <filter val="52.96"/>
        <filter val="525.00"/>
        <filter val="526.46"/>
        <filter val="53.00"/>
        <filter val="53.01"/>
        <filter val="53.04"/>
        <filter val="53.08"/>
        <filter val="53.13"/>
        <filter val="53.16"/>
        <filter val="53.18"/>
        <filter val="53.19"/>
        <filter val="53.23"/>
        <filter val="53.25"/>
        <filter val="53.29"/>
        <filter val="53.34"/>
        <filter val="53.36"/>
        <filter val="53.40"/>
        <filter val="53.41"/>
        <filter val="53.42"/>
        <filter val="53.44"/>
        <filter val="53.47"/>
        <filter val="53.48"/>
        <filter val="53.52"/>
        <filter val="53.53"/>
        <filter val="53.55"/>
        <filter val="53.56"/>
        <filter val="53.57"/>
        <filter val="53.71"/>
        <filter val="53.72"/>
        <filter val="53.73"/>
        <filter val="53.75"/>
        <filter val="53.83"/>
        <filter val="53.85"/>
        <filter val="53.87"/>
        <filter val="53.88"/>
        <filter val="53.89"/>
        <filter val="53.95"/>
        <filter val="53.99"/>
        <filter val="530.69"/>
        <filter val="54.00"/>
        <filter val="54.02"/>
        <filter val="54.08"/>
        <filter val="54.11"/>
        <filter val="54.14"/>
        <filter val="54.15"/>
        <filter val="54.20"/>
        <filter val="54.27"/>
        <filter val="54.29"/>
        <filter val="54.30"/>
        <filter val="54.50"/>
        <filter val="54.55"/>
        <filter val="54.62"/>
        <filter val="54.67"/>
        <filter val="54.69"/>
        <filter val="54.75"/>
        <filter val="54.88"/>
        <filter val="54.91"/>
        <filter val="54.99"/>
        <filter val="546.69"/>
        <filter val="55.00"/>
        <filter val="55.01"/>
        <filter val="55.06"/>
        <filter val="55.07"/>
        <filter val="55.13"/>
        <filter val="55.20"/>
        <filter val="55.22"/>
        <filter val="55.23"/>
        <filter val="55.28"/>
        <filter val="55.30"/>
        <filter val="55.33"/>
        <filter val="55.37"/>
        <filter val="55.39"/>
        <filter val="55.46"/>
        <filter val="55.50"/>
        <filter val="55.56"/>
        <filter val="55.60"/>
        <filter val="55.61"/>
        <filter val="55.70"/>
        <filter val="55.76"/>
        <filter val="55.77"/>
        <filter val="55.80"/>
        <filter val="55.81"/>
        <filter val="55.82"/>
        <filter val="55.83"/>
        <filter val="55.89"/>
        <filter val="55.95"/>
        <filter val="55.96"/>
        <filter val="55.97"/>
        <filter val="550.00"/>
        <filter val="550.04"/>
        <filter val="554.00"/>
        <filter val="56.00"/>
        <filter val="56.05"/>
        <filter val="56.07"/>
        <filter val="56.14"/>
        <filter val="56.20"/>
        <filter val="56.25"/>
        <filter val="56.30"/>
        <filter val="56.33"/>
        <filter val="56.34"/>
        <filter val="56.36"/>
        <filter val="56.41"/>
        <filter val="56.42"/>
        <filter val="56.46"/>
        <filter val="56.57"/>
        <filter val="56.64"/>
        <filter val="56.67"/>
        <filter val="56.79"/>
        <filter val="56.82"/>
        <filter val="56.83"/>
        <filter val="56.84"/>
        <filter val="56.90"/>
        <filter val="56.97"/>
        <filter val="56.98"/>
        <filter val="566.39"/>
        <filter val="57.00"/>
        <filter val="57.08"/>
        <filter val="57.14"/>
        <filter val="57.17"/>
        <filter val="57.20"/>
        <filter val="57.22"/>
        <filter val="57.25"/>
        <filter val="57.26"/>
        <filter val="57.30"/>
        <filter val="57.34"/>
        <filter val="57.38"/>
        <filter val="57.39"/>
        <filter val="57.50"/>
        <filter val="57.52"/>
        <filter val="57.54"/>
        <filter val="57.55"/>
        <filter val="57.63"/>
        <filter val="57.65"/>
        <filter val="57.73"/>
        <filter val="57.77"/>
        <filter val="57.78"/>
        <filter val="57.88"/>
        <filter val="57.89"/>
        <filter val="57.92"/>
        <filter val="57.93"/>
        <filter val="577.28"/>
        <filter val="58.00"/>
        <filter val="58.06"/>
        <filter val="58.08"/>
        <filter val="58.10"/>
        <filter val="58.17"/>
        <filter val="58.18"/>
        <filter val="58.21"/>
        <filter val="58.33"/>
        <filter val="58.37"/>
        <filter val="58.38"/>
        <filter val="58.41"/>
        <filter val="58.42"/>
        <filter val="58.53"/>
        <filter val="58.54"/>
        <filter val="58.57"/>
        <filter val="58.60"/>
        <filter val="58.61"/>
        <filter val="58.62"/>
        <filter val="58.63"/>
        <filter val="58.69"/>
        <filter val="58.72"/>
        <filter val="58.79"/>
        <filter val="58.82"/>
        <filter val="58.89"/>
        <filter val="58.90"/>
        <filter val="58.93"/>
        <filter val="58.95"/>
        <filter val="58.97"/>
        <filter val="589.95"/>
        <filter val="59.00"/>
        <filter val="59.04"/>
        <filter val="59.12"/>
        <filter val="59.16"/>
        <filter val="59.17"/>
        <filter val="59.20"/>
        <filter val="59.21"/>
        <filter val="59.23"/>
        <filter val="59.25"/>
        <filter val="59.26"/>
        <filter val="59.33"/>
        <filter val="59.36"/>
        <filter val="59.41"/>
        <filter val="59.46"/>
        <filter val="59.52"/>
        <filter val="59.58"/>
        <filter val="59.60"/>
        <filter val="59.65"/>
        <filter val="59.70"/>
        <filter val="59.82"/>
        <filter val="59.85"/>
        <filter val="59.96"/>
        <filter val="59.97"/>
        <filter val="591.67"/>
        <filter val="593.94"/>
        <filter val="6.00"/>
        <filter val="6.18"/>
        <filter val="6.25"/>
        <filter val="6.50"/>
        <filter val="6.71"/>
        <filter val="6.75"/>
        <filter val="6.83"/>
        <filter val="60.00"/>
        <filter val="60.06"/>
        <filter val="60.11"/>
        <filter val="60.13"/>
        <filter val="60.15"/>
        <filter val="60.18"/>
        <filter val="60.24"/>
        <filter val="60.27"/>
        <filter val="60.29"/>
        <filter val="60.30"/>
        <filter val="60.33"/>
        <filter val="60.38"/>
        <filter val="60.48"/>
        <filter val="60.66"/>
        <filter val="60.67"/>
        <filter val="60.69"/>
        <filter val="60.71"/>
        <filter val="60.73"/>
        <filter val="60.74"/>
        <filter val="60.75"/>
        <filter val="60.78"/>
        <filter val="60.79"/>
        <filter val="60.82"/>
        <filter val="60.86"/>
        <filter val="60.87"/>
        <filter val="60.90"/>
        <filter val="60.91"/>
        <filter val="60.95"/>
        <filter val="60.96"/>
        <filter val="60.97"/>
        <filter val="600.00"/>
        <filter val="603.53"/>
        <filter val="606.82"/>
        <filter val="61.00"/>
        <filter val="61.02"/>
        <filter val="61.03"/>
        <filter val="61.04"/>
        <filter val="61.06"/>
        <filter val="61.09"/>
        <filter val="61.10"/>
        <filter val="61.18"/>
        <filter val="61.19"/>
        <filter val="61.20"/>
        <filter val="61.29"/>
        <filter val="61.30"/>
        <filter val="61.31"/>
        <filter val="61.34"/>
        <filter val="61.37"/>
        <filter val="61.38"/>
        <filter val="61.39"/>
        <filter val="61.50"/>
        <filter val="61.53"/>
        <filter val="61.56"/>
        <filter val="61.58"/>
        <filter val="61.67"/>
        <filter val="61.70"/>
        <filter val="61.82"/>
        <filter val="61.90"/>
        <filter val="61.94"/>
        <filter val="62.00"/>
        <filter val="62.05"/>
        <filter val="62.07"/>
        <filter val="62.12"/>
        <filter val="62.17"/>
        <filter val="62.22"/>
        <filter val="62.33"/>
        <filter val="62.38"/>
        <filter val="62.50"/>
        <filter val="62.52"/>
        <filter val="62.59"/>
        <filter val="62.63"/>
        <filter val="62.67"/>
        <filter val="62.71"/>
        <filter val="62.80"/>
        <filter val="62.81"/>
        <filter val="62.83"/>
        <filter val="62.87"/>
        <filter val="62.88"/>
        <filter val="62.92"/>
        <filter val="63.00"/>
        <filter val="63.03"/>
        <filter val="63.05"/>
        <filter val="63.10"/>
        <filter val="63.11"/>
        <filter val="63.12"/>
        <filter val="63.13"/>
        <filter val="63.17"/>
        <filter val="63.18"/>
        <filter val="63.23"/>
        <filter val="63.28"/>
        <filter val="63.36"/>
        <filter val="63.38"/>
        <filter val="63.42"/>
        <filter val="63.48"/>
        <filter val="63.49"/>
        <filter val="63.56"/>
        <filter val="63.57"/>
        <filter val="63.62"/>
        <filter val="63.65"/>
        <filter val="63.70"/>
        <filter val="63.83"/>
        <filter val="63.85"/>
        <filter val="63.87"/>
        <filter val="63.88"/>
        <filter val="63.92"/>
        <filter val="63.97"/>
        <filter val="64.00"/>
        <filter val="64.02"/>
        <filter val="64.03"/>
        <filter val="64.16"/>
        <filter val="64.17"/>
        <filter val="64.18"/>
        <filter val="64.20"/>
        <filter val="64.25"/>
        <filter val="64.27"/>
        <filter val="64.29"/>
        <filter val="64.36"/>
        <filter val="64.37"/>
        <filter val="64.38"/>
        <filter val="64.44"/>
        <filter val="64.46"/>
        <filter val="64.47"/>
        <filter val="64.52"/>
        <filter val="64.53"/>
        <filter val="64.54"/>
        <filter val="64.57"/>
        <filter val="64.62"/>
        <filter val="64.63"/>
        <filter val="64.71"/>
        <filter val="64.75"/>
        <filter val="64.76"/>
        <filter val="64.80"/>
        <filter val="64.82"/>
        <filter val="64.91"/>
        <filter val="64.93"/>
        <filter val="64.94"/>
        <filter val="64.95"/>
        <filter val="640.00"/>
        <filter val="65.00"/>
        <filter val="65.08"/>
        <filter val="65.10"/>
        <filter val="65.11"/>
        <filter val="65.16"/>
        <filter val="65.17"/>
        <filter val="65.18"/>
        <filter val="65.21"/>
        <filter val="65.30"/>
        <filter val="65.32"/>
        <filter val="65.34"/>
        <filter val="65.38"/>
        <filter val="65.41"/>
        <filter val="65.46"/>
        <filter val="65.58"/>
        <filter val="65.67"/>
        <filter val="65.76"/>
        <filter val="65.84"/>
        <filter val="65.86"/>
        <filter val="65.87"/>
        <filter val="65.88"/>
        <filter val="65.89"/>
        <filter val="65.91"/>
        <filter val="65.97"/>
        <filter val="66.02"/>
        <filter val="66.07"/>
        <filter val="66.10"/>
        <filter val="66.11"/>
        <filter val="66.13"/>
        <filter val="66.14"/>
        <filter val="66.15"/>
        <filter val="66.33"/>
        <filter val="66.35"/>
        <filter val="66.37"/>
        <filter val="66.45"/>
        <filter val="66.47"/>
        <filter val="66.51"/>
        <filter val="66.52"/>
        <filter val="66.59"/>
        <filter val="66.62"/>
        <filter val="66.67"/>
        <filter val="66.69"/>
        <filter val="66.70"/>
        <filter val="66.71"/>
        <filter val="66.83"/>
        <filter val="66.87"/>
        <filter val="66.96"/>
        <filter val="67.00"/>
        <filter val="67.13"/>
        <filter val="67.14"/>
        <filter val="67.16"/>
        <filter val="67.26"/>
        <filter val="67.31"/>
        <filter val="67.39"/>
        <filter val="67.42"/>
        <filter val="67.65"/>
        <filter val="67.67"/>
        <filter val="67.69"/>
        <filter val="67.70"/>
        <filter val="67.73"/>
        <filter val="67.74"/>
        <filter val="67.77"/>
        <filter val="67.78"/>
        <filter val="67.84"/>
        <filter val="67.88"/>
        <filter val="67.91"/>
        <filter val="67.92"/>
        <filter val="67.96"/>
        <filter val="67.97"/>
        <filter val="673.33"/>
        <filter val="68.01"/>
        <filter val="68.06"/>
        <filter val="68.10"/>
        <filter val="68.11"/>
        <filter val="68.24"/>
        <filter val="68.25"/>
        <filter val="68.30"/>
        <filter val="68.33"/>
        <filter val="68.35"/>
        <filter val="68.37"/>
        <filter val="68.42"/>
        <filter val="68.48"/>
        <filter val="68.49"/>
        <filter val="68.53"/>
        <filter val="68.60"/>
        <filter val="68.63"/>
        <filter val="68.67"/>
        <filter val="68.71"/>
        <filter val="68.81"/>
        <filter val="68.82"/>
        <filter val="68.84"/>
        <filter val="68.86"/>
        <filter val="68.94"/>
        <filter val="68.97"/>
        <filter val="69.00"/>
        <filter val="69.12"/>
        <filter val="69.13"/>
        <filter val="69.19"/>
        <filter val="69.27"/>
        <filter val="69.33"/>
        <filter val="69.41"/>
        <filter val="69.47"/>
        <filter val="69.53"/>
        <filter val="69.57"/>
        <filter val="69.60"/>
        <filter val="69.67"/>
        <filter val="69.72"/>
        <filter val="69.76"/>
        <filter val="69.77"/>
        <filter val="69.79"/>
        <filter val="69.82"/>
        <filter val="69.89"/>
        <filter val="7.00"/>
        <filter val="7.19"/>
        <filter val="7.25"/>
        <filter val="7.33"/>
        <filter val="7.50"/>
        <filter val="70.00"/>
        <filter val="70.03"/>
        <filter val="70.04"/>
        <filter val="70.06"/>
        <filter val="70.11"/>
        <filter val="70.17"/>
        <filter val="70.21"/>
        <filter val="70.23"/>
        <filter val="70.29"/>
        <filter val="70.46"/>
        <filter val="70.53"/>
        <filter val="70.55"/>
        <filter val="70.57"/>
        <filter val="70.58"/>
        <filter val="70.60"/>
        <filter val="70.62"/>
        <filter val="70.63"/>
        <filter val="70.65"/>
        <filter val="70.67"/>
        <filter val="70.76"/>
        <filter val="70.77"/>
        <filter val="70.78"/>
        <filter val="70.79"/>
        <filter val="70.83"/>
        <filter val="70.85"/>
        <filter val="70.86"/>
        <filter val="70.88"/>
        <filter val="70.92"/>
        <filter val="709.42"/>
        <filter val="71.15"/>
        <filter val="71.24"/>
        <filter val="71.25"/>
        <filter val="71.34"/>
        <filter val="71.43"/>
        <filter val="71.44"/>
        <filter val="71.49"/>
        <filter val="71.55"/>
        <filter val="71.59"/>
        <filter val="71.60"/>
        <filter val="71.67"/>
        <filter val="71.71"/>
        <filter val="71.73"/>
        <filter val="71.79"/>
        <filter val="71.85"/>
        <filter val="71.87"/>
        <filter val="71.90"/>
        <filter val="71.97"/>
        <filter val="711.04"/>
        <filter val="716.35"/>
        <filter val="72.00"/>
        <filter val="72.05"/>
        <filter val="72.06"/>
        <filter val="72.17"/>
        <filter val="72.29"/>
        <filter val="72.38"/>
        <filter val="72.39"/>
        <filter val="72.40"/>
        <filter val="72.43"/>
        <filter val="72.48"/>
        <filter val="72.50"/>
        <filter val="72.59"/>
        <filter val="72.71"/>
        <filter val="72.76"/>
        <filter val="72.87"/>
        <filter val="72.89"/>
        <filter val="72.91"/>
        <filter val="72.95"/>
        <filter val="72.97"/>
        <filter val="725.03"/>
        <filter val="73.02"/>
        <filter val="73.03"/>
        <filter val="73.13"/>
        <filter val="73.21"/>
        <filter val="73.24"/>
        <filter val="73.33"/>
        <filter val="73.34"/>
        <filter val="73.36"/>
        <filter val="73.37"/>
        <filter val="73.40"/>
        <filter val="73.42"/>
        <filter val="73.46"/>
        <filter val="73.49"/>
        <filter val="73.50"/>
        <filter val="73.53"/>
        <filter val="73.57"/>
        <filter val="73.58"/>
        <filter val="73.73"/>
        <filter val="73.76"/>
        <filter val="73.77"/>
        <filter val="73.88"/>
        <filter val="73.91"/>
        <filter val="74.07"/>
        <filter val="74.11"/>
        <filter val="74.12"/>
        <filter val="74.15"/>
        <filter val="74.18"/>
        <filter val="74.21"/>
        <filter val="74.22"/>
        <filter val="74.23"/>
        <filter val="74.24"/>
        <filter val="74.25"/>
        <filter val="74.33"/>
        <filter val="74.35"/>
        <filter val="74.53"/>
        <filter val="74.58"/>
        <filter val="74.61"/>
        <filter val="74.62"/>
        <filter val="74.64"/>
        <filter val="74.79"/>
        <filter val="74.82"/>
        <filter val="74.95"/>
        <filter val="744.55"/>
        <filter val="75.00"/>
        <filter val="75.04"/>
        <filter val="75.05"/>
        <filter val="75.09"/>
        <filter val="75.11"/>
        <filter val="75.13"/>
        <filter val="75.19"/>
        <filter val="75.25"/>
        <filter val="75.34"/>
        <filter val="75.37"/>
        <filter val="75.38"/>
        <filter val="75.44"/>
        <filter val="75.46"/>
        <filter val="75.48"/>
        <filter val="75.50"/>
        <filter val="75.61"/>
        <filter val="75.65"/>
        <filter val="75.67"/>
        <filter val="75.71"/>
        <filter val="75.75"/>
        <filter val="75.77"/>
        <filter val="75.85"/>
        <filter val="75.96"/>
        <filter val="75.98"/>
        <filter val="76.00"/>
        <filter val="76.03"/>
        <filter val="76.05"/>
        <filter val="76.14"/>
        <filter val="76.25"/>
        <filter val="76.44"/>
        <filter val="76.45"/>
        <filter val="76.47"/>
        <filter val="76.65"/>
        <filter val="76.67"/>
        <filter val="76.72"/>
        <filter val="76.79"/>
        <filter val="76.80"/>
        <filter val="76.86"/>
        <filter val="76.87"/>
        <filter val="76.92"/>
        <filter val="77.00"/>
        <filter val="77.11"/>
        <filter val="77.19"/>
        <filter val="77.22"/>
        <filter val="77.23"/>
        <filter val="77.27"/>
        <filter val="77.33"/>
        <filter val="77.34"/>
        <filter val="77.35"/>
        <filter val="77.50"/>
        <filter val="77.64"/>
        <filter val="77.73"/>
        <filter val="77.75"/>
        <filter val="775.00"/>
        <filter val="78.03"/>
        <filter val="78.08"/>
        <filter val="78.18"/>
        <filter val="78.20"/>
        <filter val="78.21"/>
        <filter val="78.26"/>
        <filter val="78.33"/>
        <filter val="78.44"/>
        <filter val="78.50"/>
        <filter val="78.52"/>
        <filter val="78.58"/>
        <filter val="78.66"/>
        <filter val="78.67"/>
        <filter val="78.72"/>
        <filter val="78.83"/>
        <filter val="78.88"/>
        <filter val="78.94"/>
        <filter val="78.95"/>
        <filter val="788.53"/>
        <filter val="79.00"/>
        <filter val="79.10"/>
        <filter val="79.18"/>
        <filter val="79.26"/>
        <filter val="79.31"/>
        <filter val="79.40"/>
        <filter val="79.41"/>
        <filter val="79.53"/>
        <filter val="79.54"/>
        <filter val="79.62"/>
        <filter val="79.83"/>
        <filter val="79.87"/>
        <filter val="79.89"/>
        <filter val="79.97"/>
        <filter val="790.84"/>
        <filter val="8.00"/>
        <filter val="8.13"/>
        <filter val="8.33"/>
        <filter val="8.50"/>
        <filter val="8.57"/>
        <filter val="8.75"/>
        <filter val="8.86"/>
        <filter val="80.00"/>
        <filter val="80.02"/>
        <filter val="80.03"/>
        <filter val="80.13"/>
        <filter val="80.16"/>
        <filter val="80.18"/>
        <filter val="80.19"/>
        <filter val="80.20"/>
        <filter val="80.23"/>
        <filter val="80.25"/>
        <filter val="80.27"/>
        <filter val="80.30"/>
        <filter val="80.32"/>
        <filter val="80.33"/>
        <filter val="80.40"/>
        <filter val="80.45"/>
        <filter val="80.46"/>
        <filter val="80.50"/>
        <filter val="80.55"/>
        <filter val="80.59"/>
        <filter val="80.60"/>
        <filter val="80.65"/>
        <filter val="80.67"/>
        <filter val="80.71"/>
        <filter val="80.72"/>
        <filter val="80.73"/>
        <filter val="80.87"/>
        <filter val="80.99"/>
        <filter val="800.00"/>
        <filter val="800.70"/>
        <filter val="81.03"/>
        <filter val="81.07"/>
        <filter val="81.10"/>
        <filter val="81.13"/>
        <filter val="81.24"/>
        <filter val="81.25"/>
        <filter val="81.27"/>
        <filter val="81.29"/>
        <filter val="81.32"/>
        <filter val="81.38"/>
        <filter val="81.41"/>
        <filter val="81.54"/>
        <filter val="81.56"/>
        <filter val="81.57"/>
        <filter val="81.58"/>
        <filter val="81.63"/>
        <filter val="81.65"/>
        <filter val="81.67"/>
        <filter val="81.74"/>
        <filter val="81.75"/>
        <filter val="81.78"/>
        <filter val="81.85"/>
        <filter val="81.89"/>
        <filter val="81.95"/>
        <filter val="82.09"/>
        <filter val="82.15"/>
        <filter val="82.26"/>
        <filter val="82.32"/>
        <filter val="82.33"/>
        <filter val="82.38"/>
        <filter val="82.40"/>
        <filter val="82.42"/>
        <filter val="82.46"/>
        <filter val="82.50"/>
        <filter val="82.52"/>
        <filter val="82.54"/>
        <filter val="82.57"/>
        <filter val="82.58"/>
        <filter val="82.61"/>
        <filter val="82.82"/>
        <filter val="82.94"/>
        <filter val="82.96"/>
        <filter val="83.05"/>
        <filter val="83.14"/>
        <filter val="83.33"/>
        <filter val="83.35"/>
        <filter val="83.38"/>
        <filter val="83.43"/>
        <filter val="83.51"/>
        <filter val="83.57"/>
        <filter val="83.72"/>
        <filter val="83.75"/>
        <filter val="83.80"/>
        <filter val="83.89"/>
        <filter val="83.94"/>
        <filter val="83.95"/>
        <filter val="83.97"/>
        <filter val="84.02"/>
        <filter val="84.06"/>
        <filter val="84.08"/>
        <filter val="84.11"/>
        <filter val="84.14"/>
        <filter val="84.17"/>
        <filter val="84.21"/>
        <filter val="84.28"/>
        <filter val="84.29"/>
        <filter val="84.33"/>
        <filter val="84.46"/>
        <filter val="84.83"/>
        <filter val="84.85"/>
        <filter val="84.86"/>
        <filter val="84.87"/>
        <filter val="84.90"/>
        <filter val="84.91"/>
        <filter val="84.94"/>
        <filter val="842.11"/>
        <filter val="845.70"/>
        <filter val="849.67"/>
        <filter val="85.00"/>
        <filter val="85.05"/>
        <filter val="85.18"/>
        <filter val="85.21"/>
        <filter val="85.34"/>
        <filter val="85.44"/>
        <filter val="85.50"/>
        <filter val="85.53"/>
        <filter val="85.55"/>
        <filter val="85.74"/>
        <filter val="85.75"/>
        <filter val="85.96"/>
        <filter val="859.86"/>
        <filter val="86.14"/>
        <filter val="86.16"/>
        <filter val="86.23"/>
        <filter val="86.44"/>
        <filter val="86.49"/>
        <filter val="86.55"/>
        <filter val="86.62"/>
        <filter val="86.67"/>
        <filter val="86.85"/>
        <filter val="86.94"/>
        <filter val="86.96"/>
        <filter val="866.67"/>
        <filter val="87.00"/>
        <filter val="87.10"/>
        <filter val="87.14"/>
        <filter val="87.31"/>
        <filter val="87.36"/>
        <filter val="87.44"/>
        <filter val="87.50"/>
        <filter val="87.69"/>
        <filter val="87.70"/>
        <filter val="87.83"/>
        <filter val="87.96"/>
        <filter val="88.04"/>
        <filter val="88.15"/>
        <filter val="88.19"/>
        <filter val="88.24"/>
        <filter val="88.25"/>
        <filter val="88.26"/>
        <filter val="88.31"/>
        <filter val="88.33"/>
        <filter val="88.44"/>
        <filter val="88.47"/>
        <filter val="88.57"/>
        <filter val="88.59"/>
        <filter val="88.60"/>
        <filter val="88.64"/>
        <filter val="88.69"/>
        <filter val="88.71"/>
        <filter val="88.73"/>
        <filter val="88.74"/>
        <filter val="88.75"/>
        <filter val="88.77"/>
        <filter val="88.80"/>
        <filter val="88.85"/>
        <filter val="88.87"/>
        <filter val="88.89"/>
        <filter val="89.10"/>
        <filter val="89.19"/>
        <filter val="89.21"/>
        <filter val="89.24"/>
        <filter val="89.25"/>
        <filter val="89.30"/>
        <filter val="89.31"/>
        <filter val="89.39"/>
        <filter val="89.40"/>
        <filter val="89.42"/>
        <filter val="89.59"/>
        <filter val="89.60"/>
        <filter val="89.65"/>
        <filter val="89.67"/>
        <filter val="89.79"/>
        <filter val="89.89"/>
        <filter val="89.90"/>
        <filter val="89.93"/>
        <filter val="89.96"/>
        <filter val="9.00"/>
        <filter val="9.40"/>
        <filter val="9.50"/>
        <filter val="9.75"/>
        <filter val="90.00"/>
        <filter val="90.10"/>
        <filter val="90.18"/>
        <filter val="90.20"/>
        <filter val="90.28"/>
        <filter val="90.33"/>
        <filter val="90.38"/>
        <filter val="90.50"/>
        <filter val="90.52"/>
        <filter val="90.54"/>
        <filter val="90.58"/>
        <filter val="90.62"/>
        <filter val="90.64"/>
        <filter val="90.68"/>
        <filter val="90.74"/>
        <filter val="90.82"/>
        <filter val="90.86"/>
        <filter val="90.94"/>
        <filter val="91.00"/>
        <filter val="91.19"/>
        <filter val="91.21"/>
        <filter val="91.23"/>
        <filter val="91.25"/>
        <filter val="91.30"/>
        <filter val="91.43"/>
        <filter val="91.48"/>
        <filter val="91.59"/>
        <filter val="91.63"/>
        <filter val="91.67"/>
        <filter val="91.76"/>
        <filter val="91.82"/>
        <filter val="91.83"/>
        <filter val="91.84"/>
        <filter val="91.88"/>
        <filter val="92.04"/>
        <filter val="92.10"/>
        <filter val="92.13"/>
        <filter val="92.14"/>
        <filter val="92.16"/>
        <filter val="92.22"/>
        <filter val="92.25"/>
        <filter val="92.32"/>
        <filter val="92.39"/>
        <filter val="92.50"/>
        <filter val="92.54"/>
        <filter val="92.55"/>
        <filter val="92.84"/>
        <filter val="922.22"/>
        <filter val="93.00"/>
        <filter val="93.02"/>
        <filter val="93.07"/>
        <filter val="93.25"/>
        <filter val="93.26"/>
        <filter val="93.33"/>
        <filter val="93.40"/>
        <filter val="93.43"/>
        <filter val="93.61"/>
        <filter val="93.67"/>
        <filter val="93.70"/>
        <filter val="93.75"/>
        <filter val="93.76"/>
        <filter val="93.77"/>
        <filter val="93.81"/>
        <filter val="93.90"/>
        <filter val="93.98"/>
        <filter val="932.31"/>
        <filter val="94.03"/>
        <filter val="94.05"/>
        <filter val="94.10"/>
        <filter val="94.19"/>
        <filter val="94.28"/>
        <filter val="94.41"/>
        <filter val="94.49"/>
        <filter val="94.51"/>
        <filter val="94.55"/>
        <filter val="94.64"/>
        <filter val="94.74"/>
        <filter val="94.90"/>
        <filter val="94.91"/>
        <filter val="95.23"/>
        <filter val="95.24"/>
        <filter val="95.28"/>
        <filter val="95.37"/>
        <filter val="95.49"/>
        <filter val="95.59"/>
        <filter val="95.70"/>
        <filter val="95.74"/>
        <filter val="95.76"/>
        <filter val="95.78"/>
        <filter val="95.83"/>
        <filter val="95.91"/>
        <filter val="95.93"/>
        <filter val="95.95"/>
        <filter val="95.96"/>
        <filter val="96.05"/>
        <filter val="96.06"/>
        <filter val="96.08"/>
        <filter val="96.19"/>
        <filter val="96.20"/>
        <filter val="96.30"/>
        <filter val="96.38"/>
        <filter val="96.53"/>
        <filter val="96.55"/>
        <filter val="96.67"/>
        <filter val="96.71"/>
        <filter val="96.88"/>
        <filter val="97.00"/>
        <filter val="97.11"/>
        <filter val="97.19"/>
        <filter val="97.30"/>
        <filter val="97.33"/>
        <filter val="97.36"/>
        <filter val="97.38"/>
        <filter val="97.41"/>
        <filter val="97.50"/>
        <filter val="97.64"/>
        <filter val="97.73"/>
        <filter val="97.82"/>
        <filter val="97.90"/>
        <filter val="97.92"/>
        <filter val="97.99"/>
        <filter val="98.03"/>
        <filter val="98.20"/>
        <filter val="98.31"/>
        <filter val="98.36"/>
        <filter val="98.41"/>
        <filter val="98.54"/>
        <filter val="98.79"/>
        <filter val="98.82"/>
        <filter val="98.84"/>
        <filter val="98.99"/>
        <filter val="99.00"/>
        <filter val="99.16"/>
        <filter val="99.33"/>
        <filter val="99.34"/>
        <filter val="99.38"/>
        <filter val="99.46"/>
        <filter val="99.50"/>
        <filter val="99.53"/>
        <filter val="99.54"/>
        <filter val="99.76"/>
        <filter val="99.77"/>
        <filter val="99.79"/>
        <filter val="99.86"/>
        <filter val="99.97"/>
      </filters>
    </filterColumn>
  </autoFilter>
  <conditionalFormatting sqref="R10">
    <cfRule type="beginsWith" priority="21" operator="beginsWith" text="succ">
      <formula>LEFT(R10,LEN("succ"))="succ"</formula>
    </cfRule>
  </conditionalFormatting>
  <conditionalFormatting sqref="F1:F1048576">
    <cfRule type="containsText" dxfId="5" priority="14" operator="containsText" text="currently live">
      <formula>NOT(ISERROR(SEARCH("currently live",F1)))</formula>
    </cfRule>
    <cfRule type="containsText" dxfId="4" priority="15" operator="containsText" text="canceled">
      <formula>NOT(ISERROR(SEARCH("canceled",F1)))</formula>
    </cfRule>
    <cfRule type="containsText" dxfId="3" priority="16" operator="containsText" text="failed">
      <formula>NOT(ISERROR(SEARCH("failed",F1)))</formula>
    </cfRule>
    <cfRule type="containsText" dxfId="2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8696B"/>
        <color rgb="FF92D050"/>
        <color rgb="FF0070C0"/>
      </colorScale>
    </cfRule>
    <cfRule type="colorScale" priority="4">
      <colorScale>
        <cfvo type="min"/>
        <cfvo type="percentile" val="50"/>
        <cfvo type="max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Sheet2</vt:lpstr>
      <vt:lpstr>Sheet4</vt:lpstr>
      <vt:lpstr>Sheet1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Lizzie</cp:lastModifiedBy>
  <dcterms:created xsi:type="dcterms:W3CDTF">2017-04-20T15:17:24Z</dcterms:created>
  <dcterms:modified xsi:type="dcterms:W3CDTF">2021-02-07T03:50:01Z</dcterms:modified>
</cp:coreProperties>
</file>