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eliza_gilbert_fws_gov/Documents/Documents/UNM/RiverDrying/Rprojects/Chap1/Data/Raw/"/>
    </mc:Choice>
  </mc:AlternateContent>
  <xr:revisionPtr revIDLastSave="5" documentId="13_ncr:1_{991CE169-295C-455F-905C-1F5655C2FF6C}" xr6:coauthVersionLast="47" xr6:coauthVersionMax="47" xr10:uidLastSave="{130E6A0C-F04C-42C5-9C41-6FCB0437C648}"/>
  <bookViews>
    <workbookView xWindow="28680" yWindow="675" windowWidth="19440" windowHeight="15000" firstSheet="1" activeTab="3" xr2:uid="{00000000-000D-0000-FFFF-FFFF00000000}"/>
  </bookViews>
  <sheets>
    <sheet name="Email Table" sheetId="2" r:id="rId1"/>
    <sheet name="Historical Drying Summary" sheetId="38" r:id="rId2"/>
    <sheet name="Running Data Isleta Peralta" sheetId="3" r:id="rId3"/>
    <sheet name="Running Data Isleta Abeytas" sheetId="32" r:id="rId4"/>
    <sheet name="Running Data San Acacia Seg 1a" sheetId="1" r:id="rId5"/>
    <sheet name="Running Data San Acacia Seg 1b" sheetId="33" r:id="rId6"/>
    <sheet name="Running Data San Acacia Seg 2" sheetId="35" r:id="rId7"/>
    <sheet name="Running Data San Acacia Seg3" sheetId="34" r:id="rId8"/>
    <sheet name="Pump Study Gages" sheetId="31" r:id="rId9"/>
    <sheet name="LandmarkRM" sheetId="15" r:id="rId10"/>
    <sheet name="Drying Summary" sheetId="21" r:id="rId11"/>
    <sheet name="2020 Format Rpt Tbl Summary Seg" sheetId="30" r:id="rId12"/>
    <sheet name="USGSBosqueFarms" sheetId="23" r:id="rId13"/>
    <sheet name="USGS 346" sheetId="24" r:id="rId14"/>
    <sheet name="USGS Bernardo" sheetId="25" r:id="rId15"/>
    <sheet name="USGS San Acacia" sheetId="26" r:id="rId16"/>
    <sheet name="USGS Escondida" sheetId="27" r:id="rId17"/>
    <sheet name="USGS 380" sheetId="28" r:id="rId18"/>
    <sheet name="USGS San Marcial" sheetId="29" r:id="rId19"/>
  </sheets>
  <definedNames>
    <definedName name="_xlnm._FilterDatabase" localSheetId="3" hidden="1">'Running Data Isleta Abeytas'!$A$1:$N$39</definedName>
    <definedName name="_xlnm._FilterDatabase" localSheetId="2" hidden="1">'Running Data Isleta Peralta'!$A$1:$N$182</definedName>
    <definedName name="_xlnm._FilterDatabase" localSheetId="4" hidden="1">'Running Data San Acacia Seg 1a'!$A$1:$O$74</definedName>
    <definedName name="_xlnm._FilterDatabase" localSheetId="5" hidden="1">'Running Data San Acacia Seg 1b'!$A$1:$O$74</definedName>
    <definedName name="_xlnm._FilterDatabase" localSheetId="6" hidden="1">'Running Data San Acacia Seg 2'!$A$1:$O$74</definedName>
    <definedName name="_xlnm._FilterDatabase" localSheetId="7" hidden="1">'Running Data San Acacia Seg3'!$A$1:$O$74</definedName>
    <definedName name="_Hlk56519594" localSheetId="10">'Drying Summary'!$P$1</definedName>
    <definedName name="_xlnm.Print_Titles" localSheetId="9">LandmarkRM!$1:$1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38" l="1"/>
  <c r="F24" i="38"/>
  <c r="E24" i="38"/>
  <c r="D24" i="38"/>
  <c r="C24" i="38"/>
  <c r="B24" i="38"/>
  <c r="R21" i="21"/>
  <c r="S21" i="21"/>
  <c r="Q21" i="21"/>
  <c r="E179" i="21" l="1"/>
  <c r="D179" i="21"/>
  <c r="I181" i="21"/>
  <c r="H181" i="21"/>
  <c r="E181" i="21"/>
  <c r="D181" i="21"/>
  <c r="C181" i="21"/>
  <c r="I180" i="21"/>
  <c r="H180" i="21"/>
  <c r="E180" i="21"/>
  <c r="D180" i="21"/>
  <c r="C180" i="21"/>
  <c r="B181" i="21"/>
  <c r="B180" i="21"/>
  <c r="F177" i="1" l="1"/>
  <c r="F176" i="1"/>
  <c r="F175" i="1"/>
  <c r="F174" i="1"/>
  <c r="G174" i="1" s="1"/>
  <c r="F173" i="1"/>
  <c r="F172" i="1"/>
  <c r="F171" i="1"/>
  <c r="F170" i="1"/>
  <c r="F169" i="1"/>
  <c r="F168" i="1"/>
  <c r="F167" i="1"/>
  <c r="F177" i="3"/>
  <c r="F176" i="3"/>
  <c r="F175" i="3"/>
  <c r="F174" i="3"/>
  <c r="L174" i="3" s="1"/>
  <c r="F173" i="3"/>
  <c r="G173" i="1" l="1"/>
  <c r="L177" i="3"/>
  <c r="L175" i="3"/>
  <c r="G177" i="1"/>
  <c r="G176" i="3"/>
  <c r="G175" i="3"/>
  <c r="G174" i="3"/>
  <c r="L173" i="3"/>
  <c r="L171" i="1"/>
  <c r="G170" i="1"/>
  <c r="G169" i="1"/>
  <c r="L167" i="1"/>
  <c r="G168" i="1"/>
  <c r="G175" i="1"/>
  <c r="L174" i="1"/>
  <c r="L175" i="1"/>
  <c r="L170" i="1"/>
  <c r="G172" i="1"/>
  <c r="G176" i="1"/>
  <c r="G171" i="1"/>
  <c r="L168" i="1"/>
  <c r="L172" i="1"/>
  <c r="L176" i="1"/>
  <c r="L169" i="1"/>
  <c r="L173" i="1"/>
  <c r="L177" i="1"/>
  <c r="L176" i="3"/>
  <c r="G177" i="3"/>
  <c r="F178" i="34" l="1"/>
  <c r="F177" i="34"/>
  <c r="F176" i="34"/>
  <c r="F175" i="34"/>
  <c r="F174" i="34"/>
  <c r="F173" i="34"/>
  <c r="G174" i="34" s="1"/>
  <c r="F172" i="34"/>
  <c r="F171" i="34"/>
  <c r="F170" i="34"/>
  <c r="F169" i="34"/>
  <c r="G170" i="34" s="1"/>
  <c r="F168" i="34"/>
  <c r="F167" i="34"/>
  <c r="G168" i="34" s="1"/>
  <c r="F166" i="34"/>
  <c r="F165" i="34"/>
  <c r="G166" i="34" s="1"/>
  <c r="F164" i="34"/>
  <c r="F163" i="34"/>
  <c r="F162" i="34"/>
  <c r="L162" i="34" s="1"/>
  <c r="F161" i="34"/>
  <c r="F160" i="34"/>
  <c r="L178" i="34"/>
  <c r="L176" i="34"/>
  <c r="L175" i="34"/>
  <c r="L174" i="34"/>
  <c r="L173" i="34"/>
  <c r="G173" i="34"/>
  <c r="L172" i="34"/>
  <c r="L171" i="34"/>
  <c r="L170" i="34"/>
  <c r="L169" i="34"/>
  <c r="L168" i="34"/>
  <c r="L167" i="34"/>
  <c r="L163" i="34"/>
  <c r="L161" i="34"/>
  <c r="L160" i="34"/>
  <c r="G172" i="34" l="1"/>
  <c r="G176" i="34"/>
  <c r="L164" i="34"/>
  <c r="G165" i="34"/>
  <c r="G178" i="34"/>
  <c r="L165" i="34"/>
  <c r="L166" i="34"/>
  <c r="G164" i="34"/>
  <c r="G162" i="34"/>
  <c r="G161" i="34"/>
  <c r="G169" i="34"/>
  <c r="G177" i="34"/>
  <c r="L177" i="34"/>
  <c r="G163" i="34"/>
  <c r="G167" i="34"/>
  <c r="G171" i="34"/>
  <c r="G175" i="34"/>
  <c r="F178" i="35" l="1"/>
  <c r="L178" i="35" s="1"/>
  <c r="F177" i="35"/>
  <c r="F176" i="35"/>
  <c r="L176" i="35" s="1"/>
  <c r="F175" i="35"/>
  <c r="F174" i="35"/>
  <c r="L174" i="35" s="1"/>
  <c r="F173" i="35"/>
  <c r="L173" i="35" s="1"/>
  <c r="F172" i="35"/>
  <c r="L172" i="35" s="1"/>
  <c r="F171" i="35"/>
  <c r="F170" i="35"/>
  <c r="F169" i="35"/>
  <c r="L169" i="35" s="1"/>
  <c r="F168" i="35"/>
  <c r="F167" i="35"/>
  <c r="F166" i="35"/>
  <c r="F165" i="35"/>
  <c r="L165" i="35" s="1"/>
  <c r="F164" i="35"/>
  <c r="F163" i="35"/>
  <c r="F162" i="35"/>
  <c r="L162" i="35" s="1"/>
  <c r="F161" i="35"/>
  <c r="F160" i="35"/>
  <c r="L160" i="35" s="1"/>
  <c r="F159" i="35"/>
  <c r="F158" i="35"/>
  <c r="L158" i="35" s="1"/>
  <c r="F157" i="35"/>
  <c r="F156" i="35"/>
  <c r="F155" i="35"/>
  <c r="L155" i="35" s="1"/>
  <c r="F154" i="35"/>
  <c r="F153" i="35"/>
  <c r="L153" i="35" s="1"/>
  <c r="F152" i="35"/>
  <c r="F151" i="35"/>
  <c r="L151" i="35" s="1"/>
  <c r="F150" i="35"/>
  <c r="L150" i="35" s="1"/>
  <c r="F149" i="35"/>
  <c r="L149" i="35" s="1"/>
  <c r="F148" i="35"/>
  <c r="L148" i="35" s="1"/>
  <c r="L177" i="35" l="1"/>
  <c r="L175" i="35"/>
  <c r="L163" i="35"/>
  <c r="L164" i="35"/>
  <c r="L152" i="35"/>
  <c r="L161" i="35"/>
  <c r="L154" i="35"/>
  <c r="L170" i="35"/>
  <c r="L157" i="35"/>
  <c r="L159" i="35"/>
  <c r="L171" i="35"/>
  <c r="L166" i="35"/>
  <c r="G167" i="35"/>
  <c r="L168" i="35"/>
  <c r="L156" i="35"/>
  <c r="G152" i="35"/>
  <c r="G159" i="35"/>
  <c r="G163" i="35"/>
  <c r="G168" i="35"/>
  <c r="G172" i="35"/>
  <c r="G175" i="35"/>
  <c r="G151" i="35"/>
  <c r="G156" i="35"/>
  <c r="G161" i="35"/>
  <c r="G166" i="35"/>
  <c r="G171" i="35"/>
  <c r="G176" i="35"/>
  <c r="G150" i="35"/>
  <c r="G154" i="35"/>
  <c r="G157" i="35"/>
  <c r="G160" i="35"/>
  <c r="G164" i="35"/>
  <c r="G170" i="35"/>
  <c r="G174" i="35"/>
  <c r="G177" i="35"/>
  <c r="G149" i="35"/>
  <c r="G153" i="35"/>
  <c r="G158" i="35"/>
  <c r="G162" i="35"/>
  <c r="G165" i="35"/>
  <c r="G169" i="35"/>
  <c r="G173" i="35"/>
  <c r="G178" i="35"/>
  <c r="L167" i="35"/>
  <c r="G155" i="35"/>
  <c r="H137" i="32" l="1"/>
  <c r="H138" i="32" s="1"/>
  <c r="H139" i="32" l="1"/>
  <c r="F172" i="3"/>
  <c r="F171" i="3"/>
  <c r="F170" i="3"/>
  <c r="F169" i="3"/>
  <c r="F168" i="3"/>
  <c r="F167" i="3"/>
  <c r="L167" i="3" s="1"/>
  <c r="F166" i="3"/>
  <c r="F165" i="3"/>
  <c r="F164" i="3"/>
  <c r="F163" i="3"/>
  <c r="F162" i="3"/>
  <c r="L162" i="3" s="1"/>
  <c r="F161" i="3"/>
  <c r="F160" i="3"/>
  <c r="F159" i="3"/>
  <c r="F158" i="3"/>
  <c r="L158" i="3" s="1"/>
  <c r="F157" i="3"/>
  <c r="F156" i="3"/>
  <c r="F155" i="3"/>
  <c r="L155" i="3" s="1"/>
  <c r="F154" i="3"/>
  <c r="F153" i="3"/>
  <c r="L153" i="3" s="1"/>
  <c r="F152" i="3"/>
  <c r="F151" i="3"/>
  <c r="L151" i="3" s="1"/>
  <c r="F150" i="3"/>
  <c r="F149" i="3"/>
  <c r="F148" i="3"/>
  <c r="F147" i="3"/>
  <c r="F146" i="3"/>
  <c r="F145" i="3"/>
  <c r="L160" i="3"/>
  <c r="H140" i="32" l="1"/>
  <c r="L149" i="3"/>
  <c r="L166" i="3"/>
  <c r="L152" i="3"/>
  <c r="L150" i="3"/>
  <c r="L147" i="3"/>
  <c r="L148" i="3"/>
  <c r="L172" i="3"/>
  <c r="G173" i="3"/>
  <c r="G172" i="3"/>
  <c r="L171" i="3"/>
  <c r="L170" i="3"/>
  <c r="G171" i="3"/>
  <c r="G170" i="3"/>
  <c r="L169" i="3"/>
  <c r="L168" i="3"/>
  <c r="G168" i="3"/>
  <c r="G169" i="3"/>
  <c r="L161" i="3"/>
  <c r="L159" i="3"/>
  <c r="L157" i="3"/>
  <c r="L156" i="3"/>
  <c r="G154" i="3"/>
  <c r="G156" i="3"/>
  <c r="G164" i="3"/>
  <c r="G163" i="3"/>
  <c r="G165" i="3"/>
  <c r="L154" i="3"/>
  <c r="G162" i="3"/>
  <c r="G155" i="3"/>
  <c r="L163" i="3"/>
  <c r="L164" i="3"/>
  <c r="G152" i="3"/>
  <c r="G160" i="3"/>
  <c r="G148" i="3"/>
  <c r="G147" i="3"/>
  <c r="G146" i="3"/>
  <c r="L145" i="3"/>
  <c r="G149" i="3"/>
  <c r="G161" i="3"/>
  <c r="L146" i="3"/>
  <c r="G150" i="3"/>
  <c r="G158" i="3"/>
  <c r="G166" i="3"/>
  <c r="G157" i="3"/>
  <c r="G153" i="3"/>
  <c r="L165" i="3"/>
  <c r="G151" i="3"/>
  <c r="G159" i="3"/>
  <c r="G167" i="3"/>
  <c r="F159" i="34" l="1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G159" i="34" l="1"/>
  <c r="L159" i="34"/>
  <c r="G160" i="34"/>
  <c r="C177" i="34" l="1"/>
  <c r="C176" i="34"/>
  <c r="C175" i="34"/>
  <c r="C174" i="34"/>
  <c r="C173" i="34"/>
  <c r="C172" i="34"/>
  <c r="C171" i="34"/>
  <c r="C170" i="34"/>
  <c r="C169" i="34"/>
  <c r="C168" i="34"/>
  <c r="C167" i="34"/>
  <c r="C166" i="34"/>
  <c r="C165" i="34"/>
  <c r="C164" i="34"/>
  <c r="C163" i="34"/>
  <c r="C162" i="34"/>
  <c r="C161" i="34"/>
  <c r="C160" i="34"/>
  <c r="C159" i="34"/>
  <c r="C158" i="34"/>
  <c r="C157" i="34"/>
  <c r="C156" i="34"/>
  <c r="C155" i="34"/>
  <c r="C154" i="34"/>
  <c r="C153" i="34"/>
  <c r="C152" i="34"/>
  <c r="C151" i="34"/>
  <c r="C150" i="34"/>
  <c r="C149" i="34"/>
  <c r="C148" i="34"/>
  <c r="C147" i="34"/>
  <c r="C146" i="34"/>
  <c r="C145" i="34"/>
  <c r="C144" i="34"/>
  <c r="C143" i="34"/>
  <c r="C142" i="34"/>
  <c r="C141" i="34"/>
  <c r="C140" i="34"/>
  <c r="C139" i="34"/>
  <c r="C138" i="34"/>
  <c r="C137" i="34"/>
  <c r="C136" i="34"/>
  <c r="C135" i="34"/>
  <c r="C134" i="34"/>
  <c r="C133" i="34"/>
  <c r="C132" i="34"/>
  <c r="C131" i="34"/>
  <c r="C130" i="34"/>
  <c r="C129" i="34"/>
  <c r="C128" i="34"/>
  <c r="C127" i="34"/>
  <c r="C126" i="34"/>
  <c r="C125" i="34"/>
  <c r="C124" i="34"/>
  <c r="C123" i="34"/>
  <c r="C122" i="34"/>
  <c r="C177" i="35"/>
  <c r="C176" i="35"/>
  <c r="C175" i="35"/>
  <c r="C174" i="35"/>
  <c r="C173" i="35"/>
  <c r="C172" i="35"/>
  <c r="C171" i="35"/>
  <c r="C170" i="35"/>
  <c r="C169" i="35"/>
  <c r="C168" i="35"/>
  <c r="C167" i="35"/>
  <c r="C166" i="35"/>
  <c r="C165" i="35"/>
  <c r="C164" i="35"/>
  <c r="C163" i="35"/>
  <c r="C162" i="35"/>
  <c r="C161" i="35"/>
  <c r="C160" i="35"/>
  <c r="C159" i="35"/>
  <c r="C158" i="35"/>
  <c r="C157" i="35"/>
  <c r="C156" i="35"/>
  <c r="C155" i="35"/>
  <c r="C154" i="35"/>
  <c r="C153" i="35"/>
  <c r="C152" i="35"/>
  <c r="C151" i="35"/>
  <c r="C150" i="35"/>
  <c r="C149" i="35"/>
  <c r="C148" i="35"/>
  <c r="C142" i="35"/>
  <c r="C137" i="35"/>
  <c r="C136" i="35"/>
  <c r="C135" i="35"/>
  <c r="C126" i="35"/>
  <c r="C177" i="33"/>
  <c r="C176" i="33"/>
  <c r="C175" i="33"/>
  <c r="C174" i="33"/>
  <c r="C173" i="33"/>
  <c r="C172" i="33"/>
  <c r="C171" i="33"/>
  <c r="C170" i="33"/>
  <c r="C169" i="33"/>
  <c r="C168" i="33"/>
  <c r="C167" i="33"/>
  <c r="C166" i="33"/>
  <c r="C165" i="33"/>
  <c r="C164" i="33"/>
  <c r="C163" i="33"/>
  <c r="C162" i="33"/>
  <c r="C161" i="33"/>
  <c r="C160" i="33"/>
  <c r="C159" i="33"/>
  <c r="C158" i="33"/>
  <c r="C157" i="33"/>
  <c r="C156" i="33"/>
  <c r="C155" i="33"/>
  <c r="C154" i="33"/>
  <c r="C153" i="33"/>
  <c r="C152" i="33"/>
  <c r="C151" i="33"/>
  <c r="C150" i="33"/>
  <c r="C149" i="33"/>
  <c r="C148" i="33"/>
  <c r="C147" i="33"/>
  <c r="C146" i="33"/>
  <c r="C145" i="33"/>
  <c r="C144" i="33"/>
  <c r="C143" i="33"/>
  <c r="C142" i="33"/>
  <c r="C141" i="33"/>
  <c r="C140" i="33"/>
  <c r="C139" i="33"/>
  <c r="C138" i="33"/>
  <c r="C137" i="33"/>
  <c r="C136" i="33"/>
  <c r="C135" i="33"/>
  <c r="C134" i="33"/>
  <c r="C133" i="33"/>
  <c r="C132" i="33"/>
  <c r="C131" i="33"/>
  <c r="C130" i="33"/>
  <c r="C129" i="33"/>
  <c r="C128" i="33"/>
  <c r="C127" i="33"/>
  <c r="C126" i="33"/>
  <c r="C125" i="33"/>
  <c r="C124" i="33"/>
  <c r="C123" i="33"/>
  <c r="C122" i="33"/>
  <c r="C121" i="33"/>
  <c r="C120" i="33"/>
  <c r="C119" i="33"/>
  <c r="C118" i="33"/>
  <c r="C117" i="33"/>
  <c r="C116" i="33"/>
  <c r="C115" i="33"/>
  <c r="C114" i="33"/>
  <c r="C113" i="33"/>
  <c r="C112" i="33"/>
  <c r="C111" i="33"/>
  <c r="C110" i="33"/>
  <c r="C109" i="33"/>
  <c r="C108" i="33"/>
  <c r="C107" i="33"/>
  <c r="C106" i="33"/>
  <c r="C105" i="33"/>
  <c r="C104" i="33"/>
  <c r="C103" i="33"/>
  <c r="C102" i="33"/>
  <c r="C101" i="33"/>
  <c r="C100" i="33"/>
  <c r="C99" i="33"/>
  <c r="C98" i="33"/>
  <c r="C97" i="33"/>
  <c r="C96" i="33"/>
  <c r="C95" i="33"/>
  <c r="C94" i="33"/>
  <c r="C93" i="33"/>
  <c r="C92" i="33"/>
  <c r="C91" i="33"/>
  <c r="C90" i="33"/>
  <c r="C89" i="33"/>
  <c r="C88" i="33"/>
  <c r="C87" i="33"/>
  <c r="C86" i="33"/>
  <c r="C85" i="33"/>
  <c r="C84" i="33"/>
  <c r="C83" i="33"/>
  <c r="C82" i="33"/>
  <c r="C81" i="33"/>
  <c r="C80" i="33"/>
  <c r="C79" i="33"/>
  <c r="C78" i="33"/>
  <c r="C77" i="33"/>
  <c r="C76" i="33"/>
  <c r="C75" i="33"/>
  <c r="C177" i="1"/>
  <c r="C176" i="1"/>
  <c r="C175" i="1"/>
  <c r="C174" i="1"/>
  <c r="C173" i="1"/>
  <c r="C172" i="1"/>
  <c r="C171" i="1"/>
  <c r="C170" i="1"/>
  <c r="C169" i="1"/>
  <c r="C168" i="1"/>
  <c r="C167" i="1"/>
  <c r="C9" i="32"/>
  <c r="C8" i="32"/>
  <c r="C7" i="32"/>
  <c r="C6" i="32"/>
  <c r="C5" i="32"/>
  <c r="C4" i="32"/>
  <c r="C3" i="32"/>
  <c r="C2" i="32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9" i="3"/>
  <c r="C8" i="3"/>
  <c r="C7" i="3"/>
  <c r="C6" i="3"/>
  <c r="C5" i="3"/>
  <c r="C4" i="3"/>
  <c r="C3" i="3"/>
  <c r="C2" i="3"/>
  <c r="F147" i="35"/>
  <c r="C147" i="35" s="1"/>
  <c r="F146" i="35"/>
  <c r="L146" i="35" s="1"/>
  <c r="F145" i="35"/>
  <c r="C145" i="35" s="1"/>
  <c r="F144" i="35"/>
  <c r="C144" i="35" s="1"/>
  <c r="F143" i="35"/>
  <c r="C143" i="35" s="1"/>
  <c r="F142" i="35"/>
  <c r="F141" i="35"/>
  <c r="F140" i="35"/>
  <c r="F139" i="35"/>
  <c r="F138" i="35"/>
  <c r="F137" i="35"/>
  <c r="F136" i="35"/>
  <c r="F135" i="35"/>
  <c r="F134" i="35"/>
  <c r="C134" i="35" s="1"/>
  <c r="F133" i="35"/>
  <c r="C133" i="35" s="1"/>
  <c r="F132" i="35"/>
  <c r="C132" i="35" s="1"/>
  <c r="F131" i="35"/>
  <c r="C131" i="35" s="1"/>
  <c r="F130" i="35"/>
  <c r="C130" i="35" s="1"/>
  <c r="F129" i="35"/>
  <c r="C129" i="35" s="1"/>
  <c r="F128" i="35"/>
  <c r="C128" i="35" s="1"/>
  <c r="F127" i="35"/>
  <c r="C127" i="35" s="1"/>
  <c r="F126" i="35"/>
  <c r="F125" i="35"/>
  <c r="F124" i="35"/>
  <c r="F123" i="35"/>
  <c r="F122" i="35"/>
  <c r="F121" i="35"/>
  <c r="F120" i="35"/>
  <c r="F119" i="35"/>
  <c r="C119" i="35" s="1"/>
  <c r="F118" i="35"/>
  <c r="F117" i="35"/>
  <c r="F116" i="35"/>
  <c r="C116" i="35" s="1"/>
  <c r="F115" i="35"/>
  <c r="F114" i="35"/>
  <c r="F113" i="35"/>
  <c r="F106" i="3"/>
  <c r="C106" i="3" s="1"/>
  <c r="L138" i="35" l="1"/>
  <c r="G142" i="35"/>
  <c r="C146" i="35"/>
  <c r="G127" i="35"/>
  <c r="L143" i="35"/>
  <c r="L126" i="35"/>
  <c r="L128" i="35"/>
  <c r="L140" i="35"/>
  <c r="L113" i="35"/>
  <c r="L129" i="35"/>
  <c r="G145" i="35"/>
  <c r="L144" i="35"/>
  <c r="G114" i="35"/>
  <c r="L130" i="35"/>
  <c r="L147" i="35"/>
  <c r="G148" i="35"/>
  <c r="L139" i="35"/>
  <c r="C113" i="35"/>
  <c r="L125" i="35"/>
  <c r="L131" i="35"/>
  <c r="L133" i="35"/>
  <c r="L135" i="35"/>
  <c r="C114" i="35"/>
  <c r="C139" i="35"/>
  <c r="L122" i="35"/>
  <c r="L115" i="35"/>
  <c r="G132" i="35"/>
  <c r="L134" i="35"/>
  <c r="C138" i="35"/>
  <c r="L136" i="35"/>
  <c r="C115" i="35"/>
  <c r="C140" i="35"/>
  <c r="L141" i="35"/>
  <c r="L117" i="35"/>
  <c r="L121" i="35"/>
  <c r="G137" i="35"/>
  <c r="C125" i="35"/>
  <c r="C141" i="35"/>
  <c r="L124" i="35"/>
  <c r="C124" i="35"/>
  <c r="L123" i="35"/>
  <c r="C122" i="35"/>
  <c r="C123" i="35"/>
  <c r="C121" i="35"/>
  <c r="L120" i="35"/>
  <c r="C120" i="35"/>
  <c r="L119" i="35"/>
  <c r="C118" i="35"/>
  <c r="G118" i="35"/>
  <c r="C117" i="35"/>
  <c r="L116" i="35"/>
  <c r="G117" i="35"/>
  <c r="G125" i="35"/>
  <c r="G133" i="35"/>
  <c r="G139" i="35"/>
  <c r="G144" i="35"/>
  <c r="G115" i="35"/>
  <c r="G122" i="35"/>
  <c r="G128" i="35"/>
  <c r="G135" i="35"/>
  <c r="G140" i="35"/>
  <c r="G146" i="35"/>
  <c r="G119" i="35"/>
  <c r="G129" i="35"/>
  <c r="G136" i="35"/>
  <c r="G141" i="35"/>
  <c r="G143" i="35"/>
  <c r="G121" i="35"/>
  <c r="G131" i="35"/>
  <c r="G116" i="35"/>
  <c r="G120" i="35"/>
  <c r="G124" i="35"/>
  <c r="G126" i="35"/>
  <c r="G130" i="35"/>
  <c r="G134" i="35"/>
  <c r="G138" i="35"/>
  <c r="G147" i="35"/>
  <c r="L114" i="35"/>
  <c r="L118" i="35"/>
  <c r="L127" i="35"/>
  <c r="L132" i="35"/>
  <c r="L137" i="35"/>
  <c r="L142" i="35"/>
  <c r="L145" i="35"/>
  <c r="G123" i="35"/>
  <c r="L158" i="34"/>
  <c r="G158" i="34"/>
  <c r="L157" i="34"/>
  <c r="G157" i="34"/>
  <c r="L156" i="34"/>
  <c r="G156" i="34"/>
  <c r="L155" i="34"/>
  <c r="G155" i="34"/>
  <c r="L154" i="34"/>
  <c r="G154" i="34"/>
  <c r="L153" i="34"/>
  <c r="G153" i="34"/>
  <c r="L152" i="34"/>
  <c r="G152" i="34"/>
  <c r="L151" i="34"/>
  <c r="G151" i="34"/>
  <c r="L150" i="34"/>
  <c r="G150" i="34"/>
  <c r="L149" i="34"/>
  <c r="G149" i="34"/>
  <c r="L148" i="34"/>
  <c r="G148" i="34"/>
  <c r="L147" i="34"/>
  <c r="G147" i="34"/>
  <c r="L146" i="34"/>
  <c r="G146" i="34"/>
  <c r="L145" i="34"/>
  <c r="G145" i="34"/>
  <c r="L144" i="34"/>
  <c r="G144" i="34"/>
  <c r="L143" i="34"/>
  <c r="G143" i="34"/>
  <c r="L142" i="34"/>
  <c r="G142" i="34"/>
  <c r="L141" i="34"/>
  <c r="G141" i="34"/>
  <c r="L140" i="34"/>
  <c r="G140" i="34"/>
  <c r="L139" i="34"/>
  <c r="G139" i="34"/>
  <c r="L138" i="34"/>
  <c r="G138" i="34"/>
  <c r="L137" i="34"/>
  <c r="G137" i="34"/>
  <c r="L136" i="34"/>
  <c r="G136" i="34"/>
  <c r="L135" i="34"/>
  <c r="G135" i="34"/>
  <c r="L134" i="34"/>
  <c r="G134" i="34"/>
  <c r="L133" i="34"/>
  <c r="G133" i="34"/>
  <c r="L132" i="34"/>
  <c r="G132" i="34"/>
  <c r="L131" i="34"/>
  <c r="G131" i="34"/>
  <c r="L130" i="34"/>
  <c r="G130" i="34"/>
  <c r="L129" i="34"/>
  <c r="G129" i="34"/>
  <c r="L128" i="34"/>
  <c r="G128" i="34"/>
  <c r="L127" i="34"/>
  <c r="G127" i="34"/>
  <c r="L126" i="34"/>
  <c r="G126" i="34"/>
  <c r="L125" i="34"/>
  <c r="G125" i="34"/>
  <c r="L124" i="34"/>
  <c r="G124" i="34"/>
  <c r="L123" i="34"/>
  <c r="G123" i="34"/>
  <c r="L122" i="34"/>
  <c r="H116" i="35" l="1"/>
  <c r="H117" i="35" l="1"/>
  <c r="H118" i="35" l="1"/>
  <c r="H119" i="35" l="1"/>
  <c r="H120" i="35" l="1"/>
  <c r="H121" i="35" l="1"/>
  <c r="H122" i="35" l="1"/>
  <c r="H123" i="35" l="1"/>
  <c r="H114" i="34"/>
  <c r="H124" i="35" l="1"/>
  <c r="H115" i="34"/>
  <c r="H116" i="34" l="1"/>
  <c r="G97" i="32"/>
  <c r="G98" i="32"/>
  <c r="G102" i="32"/>
  <c r="G129" i="32"/>
  <c r="G130" i="32"/>
  <c r="G142" i="32"/>
  <c r="G143" i="32"/>
  <c r="G144" i="32"/>
  <c r="G155" i="32"/>
  <c r="G156" i="32"/>
  <c r="G157" i="32"/>
  <c r="G158" i="32"/>
  <c r="G159" i="32"/>
  <c r="G160" i="32"/>
  <c r="G171" i="32"/>
  <c r="G172" i="32"/>
  <c r="G173" i="32"/>
  <c r="G174" i="32"/>
  <c r="G175" i="32"/>
  <c r="G176" i="32"/>
  <c r="F177" i="32"/>
  <c r="F176" i="32"/>
  <c r="C176" i="32" s="1"/>
  <c r="F175" i="32"/>
  <c r="F174" i="32"/>
  <c r="C174" i="32" s="1"/>
  <c r="F173" i="32"/>
  <c r="C173" i="32" s="1"/>
  <c r="F172" i="32"/>
  <c r="C172" i="32" s="1"/>
  <c r="F171" i="32"/>
  <c r="F170" i="32"/>
  <c r="G170" i="32" s="1"/>
  <c r="F169" i="32"/>
  <c r="C169" i="32" s="1"/>
  <c r="F168" i="32"/>
  <c r="G168" i="32" s="1"/>
  <c r="F167" i="32"/>
  <c r="C167" i="32" s="1"/>
  <c r="F166" i="32"/>
  <c r="F165" i="32"/>
  <c r="C165" i="32" s="1"/>
  <c r="F164" i="32"/>
  <c r="F163" i="32"/>
  <c r="F162" i="32"/>
  <c r="C162" i="32" s="1"/>
  <c r="F161" i="32"/>
  <c r="F160" i="32"/>
  <c r="C160" i="32" s="1"/>
  <c r="F159" i="32"/>
  <c r="F158" i="32"/>
  <c r="C158" i="32" s="1"/>
  <c r="F157" i="32"/>
  <c r="F156" i="32"/>
  <c r="F155" i="32"/>
  <c r="C155" i="32" s="1"/>
  <c r="F154" i="32"/>
  <c r="G154" i="32" s="1"/>
  <c r="F153" i="32"/>
  <c r="C153" i="32" s="1"/>
  <c r="F152" i="32"/>
  <c r="F151" i="32"/>
  <c r="C151" i="32" s="1"/>
  <c r="F150" i="32"/>
  <c r="F149" i="32"/>
  <c r="F148" i="32"/>
  <c r="F147" i="32"/>
  <c r="F146" i="32"/>
  <c r="C146" i="32" s="1"/>
  <c r="F145" i="32"/>
  <c r="F144" i="32"/>
  <c r="F143" i="32"/>
  <c r="F142" i="32"/>
  <c r="F141" i="32"/>
  <c r="F140" i="32"/>
  <c r="F139" i="32"/>
  <c r="F138" i="32"/>
  <c r="F137" i="32"/>
  <c r="F136" i="32"/>
  <c r="G136" i="32" s="1"/>
  <c r="F135" i="32"/>
  <c r="G135" i="32" s="1"/>
  <c r="F134" i="32"/>
  <c r="F133" i="32"/>
  <c r="G133" i="32" s="1"/>
  <c r="F132" i="32"/>
  <c r="F131" i="32"/>
  <c r="G131" i="32" s="1"/>
  <c r="F130" i="32"/>
  <c r="F129" i="32"/>
  <c r="F128" i="32"/>
  <c r="F127" i="32"/>
  <c r="G128" i="32" s="1"/>
  <c r="F126" i="32"/>
  <c r="G127" i="32" s="1"/>
  <c r="F125" i="32"/>
  <c r="F124" i="32"/>
  <c r="G124" i="32" s="1"/>
  <c r="F123" i="32"/>
  <c r="F122" i="32"/>
  <c r="F121" i="32"/>
  <c r="F120" i="32"/>
  <c r="G120" i="32" s="1"/>
  <c r="F119" i="32"/>
  <c r="F118" i="32"/>
  <c r="F117" i="32"/>
  <c r="F116" i="32"/>
  <c r="F115" i="32"/>
  <c r="F114" i="32"/>
  <c r="F113" i="32"/>
  <c r="F112" i="32"/>
  <c r="F111" i="32"/>
  <c r="F110" i="32"/>
  <c r="F109" i="32"/>
  <c r="F108" i="32"/>
  <c r="F107" i="32"/>
  <c r="F106" i="32"/>
  <c r="F105" i="32"/>
  <c r="F104" i="32"/>
  <c r="F103" i="32"/>
  <c r="F102" i="32"/>
  <c r="F101" i="32"/>
  <c r="G101" i="32" s="1"/>
  <c r="F100" i="32"/>
  <c r="G100" i="32" s="1"/>
  <c r="F99" i="32"/>
  <c r="G99" i="32" s="1"/>
  <c r="F98" i="32"/>
  <c r="F97" i="32"/>
  <c r="F96" i="32"/>
  <c r="F95" i="32"/>
  <c r="C95" i="32" s="1"/>
  <c r="F94" i="32"/>
  <c r="C94" i="32" s="1"/>
  <c r="F93" i="32"/>
  <c r="C93" i="32" s="1"/>
  <c r="F92" i="32"/>
  <c r="F91" i="32"/>
  <c r="C99" i="32" l="1"/>
  <c r="C134" i="32"/>
  <c r="C152" i="32"/>
  <c r="G134" i="32"/>
  <c r="C163" i="32"/>
  <c r="C100" i="32"/>
  <c r="C166" i="32"/>
  <c r="C136" i="32"/>
  <c r="C105" i="32"/>
  <c r="G121" i="32"/>
  <c r="C132" i="32"/>
  <c r="C149" i="32"/>
  <c r="G107" i="32"/>
  <c r="C106" i="32"/>
  <c r="C122" i="32"/>
  <c r="C154" i="32"/>
  <c r="C170" i="32"/>
  <c r="G169" i="32"/>
  <c r="G153" i="32"/>
  <c r="G132" i="32"/>
  <c r="C101" i="32"/>
  <c r="C135" i="32"/>
  <c r="C91" i="32"/>
  <c r="C123" i="32"/>
  <c r="C139" i="32"/>
  <c r="C171" i="32"/>
  <c r="G152" i="32"/>
  <c r="C131" i="32"/>
  <c r="G119" i="32"/>
  <c r="C92" i="32"/>
  <c r="C156" i="32"/>
  <c r="G167" i="32"/>
  <c r="G151" i="32"/>
  <c r="C150" i="32"/>
  <c r="C157" i="32"/>
  <c r="G166" i="32"/>
  <c r="G150" i="32"/>
  <c r="C104" i="32"/>
  <c r="C142" i="32"/>
  <c r="G165" i="32"/>
  <c r="G149" i="32"/>
  <c r="C148" i="32"/>
  <c r="C175" i="32"/>
  <c r="C147" i="32"/>
  <c r="C164" i="32"/>
  <c r="C141" i="32"/>
  <c r="C159" i="32"/>
  <c r="C128" i="32"/>
  <c r="C144" i="32"/>
  <c r="G163" i="32"/>
  <c r="G147" i="32"/>
  <c r="C125" i="32"/>
  <c r="C127" i="32"/>
  <c r="G164" i="32"/>
  <c r="C96" i="32"/>
  <c r="C129" i="32"/>
  <c r="C145" i="32"/>
  <c r="C161" i="32"/>
  <c r="C177" i="32"/>
  <c r="G162" i="32"/>
  <c r="G146" i="32"/>
  <c r="G104" i="32"/>
  <c r="C133" i="32"/>
  <c r="C102" i="32"/>
  <c r="C103" i="32"/>
  <c r="C168" i="32"/>
  <c r="C143" i="32"/>
  <c r="G148" i="32"/>
  <c r="C97" i="32"/>
  <c r="C98" i="32"/>
  <c r="C130" i="32"/>
  <c r="G177" i="32"/>
  <c r="G161" i="32"/>
  <c r="G145" i="32"/>
  <c r="G103" i="32"/>
  <c r="C140" i="32"/>
  <c r="G141" i="32"/>
  <c r="G140" i="32"/>
  <c r="C138" i="32"/>
  <c r="G139" i="32"/>
  <c r="C126" i="32"/>
  <c r="C137" i="32"/>
  <c r="G138" i="32"/>
  <c r="G137" i="32"/>
  <c r="G126" i="32"/>
  <c r="C124" i="32"/>
  <c r="G125" i="32"/>
  <c r="G123" i="32"/>
  <c r="C121" i="32"/>
  <c r="G122" i="32"/>
  <c r="C120" i="32"/>
  <c r="C119" i="32"/>
  <c r="G118" i="32"/>
  <c r="C118" i="32"/>
  <c r="C117" i="32"/>
  <c r="C116" i="32"/>
  <c r="G117" i="32"/>
  <c r="C115" i="32"/>
  <c r="G116" i="32"/>
  <c r="C114" i="32"/>
  <c r="G115" i="32"/>
  <c r="G114" i="32"/>
  <c r="C113" i="32"/>
  <c r="C112" i="32"/>
  <c r="G113" i="32"/>
  <c r="C111" i="32"/>
  <c r="G111" i="32"/>
  <c r="G112" i="32"/>
  <c r="G110" i="32"/>
  <c r="C110" i="32"/>
  <c r="C109" i="32"/>
  <c r="C108" i="32"/>
  <c r="G109" i="32"/>
  <c r="C107" i="32"/>
  <c r="G108" i="32"/>
  <c r="H117" i="34"/>
  <c r="G106" i="32"/>
  <c r="G105" i="32"/>
  <c r="H118" i="34" l="1"/>
  <c r="H119" i="34" l="1"/>
  <c r="H120" i="34" l="1"/>
  <c r="H121" i="34" l="1"/>
  <c r="H122" i="34" l="1"/>
  <c r="H123" i="34" l="1"/>
  <c r="H124" i="34" l="1"/>
  <c r="H125" i="34" l="1"/>
  <c r="F144" i="3"/>
  <c r="F143" i="3"/>
  <c r="F142" i="3"/>
  <c r="F141" i="3"/>
  <c r="F140" i="3"/>
  <c r="F139" i="3"/>
  <c r="F138" i="3"/>
  <c r="F137" i="3"/>
  <c r="G138" i="3" s="1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C87" i="3" s="1"/>
  <c r="F86" i="3"/>
  <c r="F85" i="3"/>
  <c r="F84" i="3"/>
  <c r="C84" i="3" s="1"/>
  <c r="F83" i="3"/>
  <c r="C83" i="3" s="1"/>
  <c r="F82" i="3"/>
  <c r="C82" i="3" s="1"/>
  <c r="F81" i="3"/>
  <c r="C81" i="3" s="1"/>
  <c r="F80" i="3"/>
  <c r="F79" i="3"/>
  <c r="F78" i="3"/>
  <c r="F77" i="3"/>
  <c r="F76" i="3"/>
  <c r="G113" i="3" l="1"/>
  <c r="C97" i="3"/>
  <c r="C96" i="3"/>
  <c r="C122" i="3"/>
  <c r="C99" i="3"/>
  <c r="G132" i="3"/>
  <c r="C89" i="3"/>
  <c r="C90" i="3"/>
  <c r="C98" i="3"/>
  <c r="C123" i="3"/>
  <c r="C76" i="3"/>
  <c r="C91" i="3"/>
  <c r="C92" i="3"/>
  <c r="C100" i="3"/>
  <c r="C117" i="3"/>
  <c r="C125" i="3"/>
  <c r="C104" i="3"/>
  <c r="C85" i="3"/>
  <c r="C126" i="3"/>
  <c r="C80" i="3"/>
  <c r="C130" i="3"/>
  <c r="C93" i="3"/>
  <c r="C78" i="3"/>
  <c r="C102" i="3"/>
  <c r="C135" i="3"/>
  <c r="C88" i="3"/>
  <c r="C121" i="3"/>
  <c r="C105" i="3"/>
  <c r="C77" i="3"/>
  <c r="C101" i="3"/>
  <c r="C86" i="3"/>
  <c r="C94" i="3"/>
  <c r="C111" i="3"/>
  <c r="C79" i="3"/>
  <c r="C95" i="3"/>
  <c r="C103" i="3"/>
  <c r="C112" i="3"/>
  <c r="C136" i="3"/>
  <c r="L136" i="3"/>
  <c r="L144" i="3"/>
  <c r="G145" i="3"/>
  <c r="C144" i="3"/>
  <c r="G144" i="3"/>
  <c r="L143" i="3"/>
  <c r="C143" i="3"/>
  <c r="L142" i="3"/>
  <c r="C142" i="3"/>
  <c r="G143" i="3"/>
  <c r="L141" i="3"/>
  <c r="C141" i="3"/>
  <c r="G142" i="3"/>
  <c r="G140" i="3"/>
  <c r="L140" i="3"/>
  <c r="C140" i="3"/>
  <c r="G141" i="3"/>
  <c r="L139" i="3"/>
  <c r="C139" i="3"/>
  <c r="G139" i="3"/>
  <c r="L138" i="3"/>
  <c r="C138" i="3"/>
  <c r="L137" i="3"/>
  <c r="C137" i="3"/>
  <c r="G137" i="3"/>
  <c r="G136" i="3"/>
  <c r="G135" i="3"/>
  <c r="C134" i="3"/>
  <c r="C133" i="3"/>
  <c r="G134" i="3"/>
  <c r="C132" i="3"/>
  <c r="G133" i="3"/>
  <c r="C131" i="3"/>
  <c r="G130" i="3"/>
  <c r="G131" i="3"/>
  <c r="C128" i="3"/>
  <c r="C129" i="3"/>
  <c r="G129" i="3"/>
  <c r="G127" i="3"/>
  <c r="C127" i="3"/>
  <c r="G128" i="3"/>
  <c r="G126" i="3"/>
  <c r="C124" i="3"/>
  <c r="G125" i="3"/>
  <c r="G124" i="3"/>
  <c r="G123" i="3"/>
  <c r="G122" i="3"/>
  <c r="C120" i="3"/>
  <c r="G121" i="3"/>
  <c r="C119" i="3"/>
  <c r="G120" i="3"/>
  <c r="C118" i="3"/>
  <c r="G119" i="3"/>
  <c r="G117" i="3"/>
  <c r="G118" i="3"/>
  <c r="C116" i="3"/>
  <c r="C115" i="3"/>
  <c r="G116" i="3"/>
  <c r="G115" i="3"/>
  <c r="C114" i="3"/>
  <c r="C113" i="3"/>
  <c r="G114" i="3"/>
  <c r="G112" i="3"/>
  <c r="G111" i="3"/>
  <c r="C110" i="3"/>
  <c r="C109" i="3"/>
  <c r="G110" i="3"/>
  <c r="C108" i="3"/>
  <c r="G109" i="3"/>
  <c r="G108" i="3"/>
  <c r="C107" i="3"/>
  <c r="G107" i="3"/>
  <c r="H126" i="34"/>
  <c r="G106" i="3"/>
  <c r="G105" i="3"/>
  <c r="G104" i="3"/>
  <c r="G103" i="3"/>
  <c r="G100" i="3"/>
  <c r="G102" i="3"/>
  <c r="G101" i="3"/>
  <c r="G99" i="3"/>
  <c r="G98" i="3"/>
  <c r="G97" i="3"/>
  <c r="G96" i="3"/>
  <c r="G93" i="3"/>
  <c r="G94" i="3"/>
  <c r="G95" i="3"/>
  <c r="G92" i="3"/>
  <c r="G91" i="3"/>
  <c r="G90" i="3"/>
  <c r="G89" i="3"/>
  <c r="G86" i="3"/>
  <c r="G87" i="3"/>
  <c r="G88" i="3"/>
  <c r="G85" i="3"/>
  <c r="G84" i="3"/>
  <c r="G82" i="3"/>
  <c r="G83" i="3"/>
  <c r="G81" i="3"/>
  <c r="G80" i="3"/>
  <c r="G79" i="3"/>
  <c r="G78" i="3"/>
  <c r="G77" i="3"/>
  <c r="F112" i="35"/>
  <c r="F111" i="35"/>
  <c r="F110" i="35"/>
  <c r="F109" i="35"/>
  <c r="F108" i="35"/>
  <c r="F107" i="35"/>
  <c r="F106" i="35"/>
  <c r="F105" i="35"/>
  <c r="F104" i="35"/>
  <c r="F103" i="35"/>
  <c r="F102" i="35"/>
  <c r="F101" i="35"/>
  <c r="F100" i="35"/>
  <c r="F99" i="35"/>
  <c r="F98" i="35"/>
  <c r="F97" i="35"/>
  <c r="F96" i="35"/>
  <c r="F95" i="35"/>
  <c r="F94" i="35"/>
  <c r="F93" i="35"/>
  <c r="F92" i="35"/>
  <c r="F91" i="35"/>
  <c r="F90" i="35"/>
  <c r="F89" i="35"/>
  <c r="F88" i="35"/>
  <c r="F87" i="35"/>
  <c r="F86" i="35"/>
  <c r="F85" i="35"/>
  <c r="F84" i="35"/>
  <c r="C84" i="35" s="1"/>
  <c r="F83" i="35"/>
  <c r="C83" i="35" s="1"/>
  <c r="F82" i="35"/>
  <c r="C82" i="35" s="1"/>
  <c r="F81" i="35"/>
  <c r="C81" i="35" s="1"/>
  <c r="F80" i="35"/>
  <c r="F79" i="35"/>
  <c r="F78" i="35"/>
  <c r="F77" i="35"/>
  <c r="F76" i="35"/>
  <c r="F75" i="35"/>
  <c r="C75" i="35" s="1"/>
  <c r="G92" i="32"/>
  <c r="G93" i="32"/>
  <c r="G94" i="32"/>
  <c r="G95" i="32"/>
  <c r="G96" i="32"/>
  <c r="F90" i="32"/>
  <c r="F89" i="32"/>
  <c r="F88" i="32"/>
  <c r="F87" i="32"/>
  <c r="F86" i="32"/>
  <c r="F85" i="32"/>
  <c r="F84" i="32"/>
  <c r="C84" i="32" s="1"/>
  <c r="F83" i="32"/>
  <c r="C83" i="32" s="1"/>
  <c r="F82" i="32"/>
  <c r="C82" i="32" s="1"/>
  <c r="F81" i="32"/>
  <c r="C81" i="32" s="1"/>
  <c r="F80" i="32"/>
  <c r="F79" i="32"/>
  <c r="F78" i="32"/>
  <c r="F77" i="32"/>
  <c r="F76" i="32"/>
  <c r="F75" i="32"/>
  <c r="C75" i="32" s="1"/>
  <c r="L75" i="32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C84" i="1" s="1"/>
  <c r="F83" i="1"/>
  <c r="C83" i="1" s="1"/>
  <c r="F82" i="1"/>
  <c r="C82" i="1" s="1"/>
  <c r="F81" i="1"/>
  <c r="C81" i="1" s="1"/>
  <c r="F80" i="1"/>
  <c r="F79" i="1"/>
  <c r="F78" i="1"/>
  <c r="F77" i="1"/>
  <c r="F76" i="1"/>
  <c r="F75" i="1"/>
  <c r="C75" i="1" s="1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F102" i="34"/>
  <c r="F101" i="34"/>
  <c r="F100" i="34"/>
  <c r="F99" i="34"/>
  <c r="F98" i="34"/>
  <c r="F97" i="34"/>
  <c r="F96" i="34"/>
  <c r="F95" i="34"/>
  <c r="F94" i="34"/>
  <c r="F93" i="34"/>
  <c r="F92" i="34"/>
  <c r="F91" i="34"/>
  <c r="F90" i="34"/>
  <c r="F89" i="34"/>
  <c r="F88" i="34"/>
  <c r="F87" i="34"/>
  <c r="F86" i="34"/>
  <c r="F85" i="34"/>
  <c r="F84" i="34"/>
  <c r="C84" i="34" s="1"/>
  <c r="F83" i="34"/>
  <c r="C83" i="34" s="1"/>
  <c r="F82" i="34"/>
  <c r="C82" i="34" s="1"/>
  <c r="F81" i="34"/>
  <c r="C81" i="34" s="1"/>
  <c r="F80" i="34"/>
  <c r="F79" i="34"/>
  <c r="F78" i="34"/>
  <c r="F77" i="34"/>
  <c r="F76" i="34"/>
  <c r="F75" i="34"/>
  <c r="C75" i="34" s="1"/>
  <c r="B182" i="3" l="1"/>
  <c r="C93" i="34"/>
  <c r="C109" i="34"/>
  <c r="G109" i="34"/>
  <c r="L109" i="34"/>
  <c r="C113" i="34"/>
  <c r="L113" i="34"/>
  <c r="G113" i="34"/>
  <c r="C111" i="34"/>
  <c r="G111" i="34"/>
  <c r="L111" i="34"/>
  <c r="C96" i="34"/>
  <c r="C98" i="34"/>
  <c r="C92" i="34"/>
  <c r="C79" i="34"/>
  <c r="C97" i="34"/>
  <c r="C110" i="34"/>
  <c r="L110" i="34"/>
  <c r="G110" i="34"/>
  <c r="C85" i="34"/>
  <c r="C94" i="34"/>
  <c r="C77" i="34"/>
  <c r="C99" i="34"/>
  <c r="C100" i="34"/>
  <c r="C102" i="34"/>
  <c r="C87" i="34"/>
  <c r="C103" i="34"/>
  <c r="C78" i="34"/>
  <c r="C101" i="34"/>
  <c r="C86" i="34"/>
  <c r="C88" i="34"/>
  <c r="C104" i="34"/>
  <c r="C80" i="34"/>
  <c r="C89" i="34"/>
  <c r="C105" i="34"/>
  <c r="L105" i="34"/>
  <c r="G105" i="34"/>
  <c r="C76" i="34"/>
  <c r="C90" i="34"/>
  <c r="C106" i="34"/>
  <c r="G106" i="34"/>
  <c r="L106" i="34"/>
  <c r="C108" i="34"/>
  <c r="L108" i="34"/>
  <c r="G108" i="34"/>
  <c r="C95" i="34"/>
  <c r="C112" i="34"/>
  <c r="L112" i="34"/>
  <c r="G112" i="34"/>
  <c r="C91" i="34"/>
  <c r="C107" i="34"/>
  <c r="L107" i="34"/>
  <c r="G107" i="34"/>
  <c r="C99" i="35"/>
  <c r="C101" i="35"/>
  <c r="C102" i="35"/>
  <c r="C103" i="35"/>
  <c r="C88" i="35"/>
  <c r="C104" i="35"/>
  <c r="C105" i="35"/>
  <c r="L105" i="35"/>
  <c r="G105" i="35"/>
  <c r="C85" i="35"/>
  <c r="C87" i="35"/>
  <c r="C90" i="35"/>
  <c r="C106" i="35"/>
  <c r="L106" i="35"/>
  <c r="G106" i="35"/>
  <c r="C91" i="35"/>
  <c r="C107" i="35"/>
  <c r="G107" i="35"/>
  <c r="L107" i="35"/>
  <c r="C100" i="35"/>
  <c r="C89" i="35"/>
  <c r="C76" i="35"/>
  <c r="C92" i="35"/>
  <c r="C108" i="35"/>
  <c r="L108" i="35"/>
  <c r="G108" i="35"/>
  <c r="C86" i="35"/>
  <c r="C77" i="35"/>
  <c r="C93" i="35"/>
  <c r="C109" i="35"/>
  <c r="G109" i="35"/>
  <c r="L109" i="35"/>
  <c r="C78" i="35"/>
  <c r="C94" i="35"/>
  <c r="C110" i="35"/>
  <c r="G110" i="35"/>
  <c r="L110" i="35"/>
  <c r="C79" i="35"/>
  <c r="C95" i="35"/>
  <c r="C111" i="35"/>
  <c r="L111" i="35"/>
  <c r="G111" i="35"/>
  <c r="C80" i="35"/>
  <c r="C96" i="35"/>
  <c r="C112" i="35"/>
  <c r="G113" i="35"/>
  <c r="G112" i="35"/>
  <c r="L112" i="35"/>
  <c r="C98" i="35"/>
  <c r="C97" i="35"/>
  <c r="C77" i="1"/>
  <c r="C93" i="1"/>
  <c r="C79" i="1"/>
  <c r="C95" i="1"/>
  <c r="C97" i="1"/>
  <c r="C76" i="1"/>
  <c r="C98" i="1"/>
  <c r="C94" i="1"/>
  <c r="C96" i="1"/>
  <c r="C99" i="1"/>
  <c r="C100" i="1"/>
  <c r="C80" i="1"/>
  <c r="C85" i="1"/>
  <c r="C101" i="1"/>
  <c r="C86" i="1"/>
  <c r="C102" i="1"/>
  <c r="G167" i="1"/>
  <c r="C103" i="1"/>
  <c r="C92" i="1"/>
  <c r="C87" i="1"/>
  <c r="C88" i="1"/>
  <c r="C104" i="1"/>
  <c r="C89" i="1"/>
  <c r="C105" i="1"/>
  <c r="G105" i="1"/>
  <c r="L105" i="1"/>
  <c r="C90" i="1"/>
  <c r="C106" i="1"/>
  <c r="C78" i="1"/>
  <c r="C91" i="1"/>
  <c r="C85" i="32"/>
  <c r="C86" i="32"/>
  <c r="C87" i="32"/>
  <c r="G88" i="32"/>
  <c r="C88" i="32"/>
  <c r="C80" i="32"/>
  <c r="C89" i="32"/>
  <c r="G91" i="32"/>
  <c r="C90" i="32"/>
  <c r="C76" i="32"/>
  <c r="C77" i="32"/>
  <c r="C78" i="32"/>
  <c r="G80" i="32"/>
  <c r="C79" i="32"/>
  <c r="C166" i="1"/>
  <c r="L166" i="1"/>
  <c r="C165" i="1"/>
  <c r="G166" i="1"/>
  <c r="L165" i="1"/>
  <c r="C163" i="1"/>
  <c r="L163" i="1"/>
  <c r="C164" i="1"/>
  <c r="G165" i="1"/>
  <c r="L164" i="1"/>
  <c r="G164" i="1"/>
  <c r="C162" i="1"/>
  <c r="L162" i="1"/>
  <c r="G163" i="1"/>
  <c r="C161" i="1"/>
  <c r="L161" i="1"/>
  <c r="G162" i="1"/>
  <c r="C160" i="1"/>
  <c r="G161" i="1"/>
  <c r="L160" i="1"/>
  <c r="C159" i="1"/>
  <c r="G160" i="1"/>
  <c r="L159" i="1"/>
  <c r="C158" i="1"/>
  <c r="L158" i="1"/>
  <c r="G159" i="1"/>
  <c r="C157" i="1"/>
  <c r="G158" i="1"/>
  <c r="L157" i="1"/>
  <c r="C156" i="1"/>
  <c r="G157" i="1"/>
  <c r="L156" i="1"/>
  <c r="C155" i="1"/>
  <c r="L155" i="1"/>
  <c r="G156" i="1"/>
  <c r="C154" i="1"/>
  <c r="L154" i="1"/>
  <c r="G155" i="1"/>
  <c r="C153" i="1"/>
  <c r="L153" i="1"/>
  <c r="G154" i="1"/>
  <c r="C152" i="1"/>
  <c r="G153" i="1"/>
  <c r="L152" i="1"/>
  <c r="C151" i="1"/>
  <c r="L151" i="1"/>
  <c r="G152" i="1"/>
  <c r="C148" i="1"/>
  <c r="L148" i="1"/>
  <c r="C147" i="1"/>
  <c r="G148" i="1"/>
  <c r="L147" i="1"/>
  <c r="C150" i="1"/>
  <c r="L150" i="1"/>
  <c r="G151" i="1"/>
  <c r="C149" i="1"/>
  <c r="L149" i="1"/>
  <c r="G150" i="1"/>
  <c r="G149" i="1"/>
  <c r="C146" i="1"/>
  <c r="G147" i="1"/>
  <c r="L146" i="1"/>
  <c r="C145" i="1"/>
  <c r="L145" i="1"/>
  <c r="G146" i="1"/>
  <c r="C144" i="1"/>
  <c r="G145" i="1"/>
  <c r="L144" i="1"/>
  <c r="C143" i="1"/>
  <c r="L143" i="1"/>
  <c r="G144" i="1"/>
  <c r="C142" i="1"/>
  <c r="G143" i="1"/>
  <c r="L142" i="1"/>
  <c r="C141" i="1"/>
  <c r="L141" i="1"/>
  <c r="G142" i="1"/>
  <c r="C140" i="1"/>
  <c r="G141" i="1"/>
  <c r="L140" i="1"/>
  <c r="C139" i="1"/>
  <c r="G140" i="1"/>
  <c r="L139" i="1"/>
  <c r="C138" i="1"/>
  <c r="G139" i="1"/>
  <c r="L138" i="1"/>
  <c r="C137" i="1"/>
  <c r="G138" i="1"/>
  <c r="L137" i="1"/>
  <c r="C136" i="1"/>
  <c r="G137" i="1"/>
  <c r="L136" i="1"/>
  <c r="C135" i="1"/>
  <c r="L135" i="1"/>
  <c r="G136" i="1"/>
  <c r="C134" i="1"/>
  <c r="G135" i="1"/>
  <c r="L134" i="1"/>
  <c r="C133" i="1"/>
  <c r="L133" i="1"/>
  <c r="G134" i="1"/>
  <c r="C132" i="1"/>
  <c r="G133" i="1"/>
  <c r="L132" i="1"/>
  <c r="C131" i="1"/>
  <c r="L131" i="1"/>
  <c r="G132" i="1"/>
  <c r="C130" i="1"/>
  <c r="G131" i="1"/>
  <c r="L130" i="1"/>
  <c r="C129" i="1"/>
  <c r="L129" i="1"/>
  <c r="G130" i="1"/>
  <c r="C128" i="1"/>
  <c r="G129" i="1"/>
  <c r="L128" i="1"/>
  <c r="C127" i="1"/>
  <c r="G128" i="1"/>
  <c r="L127" i="1"/>
  <c r="C126" i="1"/>
  <c r="G127" i="1"/>
  <c r="L126" i="1"/>
  <c r="C125" i="1"/>
  <c r="L125" i="1"/>
  <c r="G126" i="1"/>
  <c r="C124" i="1"/>
  <c r="L124" i="1"/>
  <c r="G125" i="1"/>
  <c r="C123" i="1"/>
  <c r="G124" i="1"/>
  <c r="L123" i="1"/>
  <c r="C122" i="1"/>
  <c r="L122" i="1"/>
  <c r="G123" i="1"/>
  <c r="C121" i="34"/>
  <c r="G122" i="34"/>
  <c r="L121" i="34"/>
  <c r="C121" i="1"/>
  <c r="G122" i="1"/>
  <c r="L121" i="1"/>
  <c r="C120" i="34"/>
  <c r="G121" i="34"/>
  <c r="L120" i="34"/>
  <c r="C119" i="34"/>
  <c r="G120" i="34"/>
  <c r="L119" i="34"/>
  <c r="C120" i="1"/>
  <c r="G121" i="1"/>
  <c r="L120" i="1"/>
  <c r="C119" i="1"/>
  <c r="G120" i="1"/>
  <c r="L119" i="1"/>
  <c r="C118" i="34"/>
  <c r="G119" i="34"/>
  <c r="L118" i="34"/>
  <c r="C118" i="1"/>
  <c r="L118" i="1"/>
  <c r="G119" i="1"/>
  <c r="C117" i="1"/>
  <c r="G118" i="1"/>
  <c r="L117" i="1"/>
  <c r="C116" i="1"/>
  <c r="G117" i="1"/>
  <c r="L116" i="1"/>
  <c r="C117" i="34"/>
  <c r="G118" i="34"/>
  <c r="L117" i="34"/>
  <c r="C116" i="34"/>
  <c r="G117" i="34"/>
  <c r="L116" i="34"/>
  <c r="C115" i="34"/>
  <c r="L115" i="34"/>
  <c r="G116" i="34"/>
  <c r="C114" i="34"/>
  <c r="G115" i="34"/>
  <c r="L114" i="34"/>
  <c r="G114" i="34"/>
  <c r="C115" i="1"/>
  <c r="G116" i="1"/>
  <c r="L115" i="1"/>
  <c r="C114" i="1"/>
  <c r="G115" i="1"/>
  <c r="L114" i="1"/>
  <c r="C113" i="1"/>
  <c r="G114" i="1"/>
  <c r="L113" i="1"/>
  <c r="C112" i="1"/>
  <c r="L112" i="1"/>
  <c r="G113" i="1"/>
  <c r="C111" i="1"/>
  <c r="L111" i="1"/>
  <c r="G112" i="1"/>
  <c r="C110" i="1"/>
  <c r="G111" i="1"/>
  <c r="L110" i="1"/>
  <c r="C109" i="1"/>
  <c r="L109" i="1"/>
  <c r="G110" i="1"/>
  <c r="C108" i="1"/>
  <c r="L108" i="1"/>
  <c r="G109" i="1"/>
  <c r="C107" i="1"/>
  <c r="G108" i="1"/>
  <c r="L107" i="1"/>
  <c r="G107" i="1"/>
  <c r="G106" i="1"/>
  <c r="L106" i="1"/>
  <c r="H127" i="34"/>
  <c r="G90" i="32"/>
  <c r="G89" i="32"/>
  <c r="G87" i="32"/>
  <c r="G86" i="32"/>
  <c r="G85" i="32"/>
  <c r="G84" i="32"/>
  <c r="G83" i="32"/>
  <c r="G82" i="32"/>
  <c r="G81" i="32"/>
  <c r="G79" i="32"/>
  <c r="G78" i="32"/>
  <c r="G77" i="32"/>
  <c r="G76" i="32"/>
  <c r="F75" i="3"/>
  <c r="B183" i="1" l="1"/>
  <c r="C75" i="3"/>
  <c r="L75" i="3"/>
  <c r="G76" i="3"/>
  <c r="H134" i="34" l="1"/>
  <c r="H135" i="34" l="1"/>
  <c r="H66" i="35"/>
  <c r="L104" i="35"/>
  <c r="G104" i="35"/>
  <c r="L103" i="35"/>
  <c r="G103" i="35"/>
  <c r="L102" i="35"/>
  <c r="G102" i="35"/>
  <c r="L101" i="35"/>
  <c r="G101" i="35"/>
  <c r="L100" i="35"/>
  <c r="G100" i="35"/>
  <c r="L99" i="35"/>
  <c r="G99" i="35"/>
  <c r="L98" i="35"/>
  <c r="G98" i="35"/>
  <c r="L97" i="35"/>
  <c r="G97" i="35"/>
  <c r="L96" i="35"/>
  <c r="G96" i="35"/>
  <c r="L95" i="35"/>
  <c r="G95" i="35"/>
  <c r="L94" i="35"/>
  <c r="G94" i="35"/>
  <c r="L93" i="35"/>
  <c r="G93" i="35"/>
  <c r="L92" i="35"/>
  <c r="G92" i="35"/>
  <c r="L91" i="35"/>
  <c r="G91" i="35"/>
  <c r="L90" i="35"/>
  <c r="G90" i="35"/>
  <c r="L89" i="35"/>
  <c r="G89" i="35"/>
  <c r="L88" i="35"/>
  <c r="G88" i="35"/>
  <c r="L87" i="35"/>
  <c r="G87" i="35"/>
  <c r="L86" i="35"/>
  <c r="G86" i="35"/>
  <c r="L85" i="35"/>
  <c r="G85" i="35"/>
  <c r="L84" i="35"/>
  <c r="G84" i="35"/>
  <c r="L83" i="35"/>
  <c r="G83" i="35"/>
  <c r="L82" i="35"/>
  <c r="G82" i="35"/>
  <c r="L81" i="35"/>
  <c r="G81" i="35"/>
  <c r="L80" i="35"/>
  <c r="G80" i="35"/>
  <c r="L79" i="35"/>
  <c r="G79" i="35"/>
  <c r="L78" i="35"/>
  <c r="G78" i="35"/>
  <c r="L77" i="35"/>
  <c r="G77" i="35"/>
  <c r="L76" i="35"/>
  <c r="G76" i="35"/>
  <c r="L75" i="35"/>
  <c r="F74" i="35"/>
  <c r="F73" i="35"/>
  <c r="F72" i="35"/>
  <c r="F71" i="35"/>
  <c r="C71" i="35" s="1"/>
  <c r="F70" i="35"/>
  <c r="F69" i="35"/>
  <c r="F68" i="35"/>
  <c r="F67" i="35"/>
  <c r="F66" i="35"/>
  <c r="C66" i="35" s="1"/>
  <c r="H67" i="35"/>
  <c r="F65" i="35"/>
  <c r="C65" i="35" s="1"/>
  <c r="F64" i="35"/>
  <c r="F63" i="35"/>
  <c r="F62" i="35"/>
  <c r="C62" i="35" s="1"/>
  <c r="F61" i="35"/>
  <c r="F60" i="35"/>
  <c r="L59" i="35"/>
  <c r="F59" i="35"/>
  <c r="F58" i="35"/>
  <c r="L57" i="35"/>
  <c r="F57" i="35"/>
  <c r="F56" i="35"/>
  <c r="F55" i="35"/>
  <c r="F54" i="35"/>
  <c r="L54" i="35" s="1"/>
  <c r="L53" i="35"/>
  <c r="F53" i="35"/>
  <c r="L52" i="35"/>
  <c r="F52" i="35"/>
  <c r="L51" i="35"/>
  <c r="F51" i="35"/>
  <c r="F50" i="35"/>
  <c r="L49" i="35"/>
  <c r="F49" i="35"/>
  <c r="F48" i="35"/>
  <c r="F47" i="35"/>
  <c r="F46" i="35"/>
  <c r="L46" i="35" s="1"/>
  <c r="L45" i="35"/>
  <c r="F45" i="35"/>
  <c r="L44" i="35"/>
  <c r="F44" i="35"/>
  <c r="L43" i="35"/>
  <c r="F43" i="35"/>
  <c r="F42" i="35"/>
  <c r="L41" i="35"/>
  <c r="F41" i="35"/>
  <c r="F40" i="35"/>
  <c r="F39" i="35"/>
  <c r="L39" i="35" s="1"/>
  <c r="F38" i="35"/>
  <c r="L37" i="35"/>
  <c r="F37" i="35"/>
  <c r="L36" i="35"/>
  <c r="F36" i="35"/>
  <c r="L35" i="35"/>
  <c r="F35" i="35"/>
  <c r="F34" i="35"/>
  <c r="L33" i="35"/>
  <c r="F33" i="35"/>
  <c r="F32" i="35"/>
  <c r="L31" i="35"/>
  <c r="F31" i="35"/>
  <c r="F30" i="35"/>
  <c r="L29" i="35"/>
  <c r="F29" i="35"/>
  <c r="L28" i="35"/>
  <c r="F28" i="35"/>
  <c r="F27" i="35"/>
  <c r="H26" i="35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F26" i="35"/>
  <c r="L26" i="35" s="1"/>
  <c r="L25" i="35"/>
  <c r="F25" i="35"/>
  <c r="C25" i="35" s="1"/>
  <c r="F24" i="35"/>
  <c r="G24" i="35" s="1"/>
  <c r="F23" i="35"/>
  <c r="F22" i="35"/>
  <c r="C22" i="35" s="1"/>
  <c r="F21" i="35"/>
  <c r="L20" i="35"/>
  <c r="F20" i="35"/>
  <c r="F19" i="35"/>
  <c r="C19" i="35" s="1"/>
  <c r="F18" i="35"/>
  <c r="F17" i="35"/>
  <c r="C17" i="35" s="1"/>
  <c r="G16" i="35"/>
  <c r="F16" i="35"/>
  <c r="F15" i="35"/>
  <c r="F14" i="35"/>
  <c r="F13" i="35"/>
  <c r="G13" i="35" s="1"/>
  <c r="F12" i="35"/>
  <c r="F11" i="35"/>
  <c r="C11" i="35" s="1"/>
  <c r="F10" i="35"/>
  <c r="F9" i="35"/>
  <c r="F8" i="35"/>
  <c r="F7" i="35"/>
  <c r="F6" i="35"/>
  <c r="C6" i="35" s="1"/>
  <c r="F5" i="35"/>
  <c r="J4" i="35"/>
  <c r="K4" i="35" s="1"/>
  <c r="F4" i="35"/>
  <c r="L4" i="35" s="1"/>
  <c r="H3" i="35"/>
  <c r="F3" i="35"/>
  <c r="M2" i="35"/>
  <c r="G2" i="35"/>
  <c r="F2" i="35"/>
  <c r="G42" i="35" l="1"/>
  <c r="C42" i="35"/>
  <c r="G50" i="35"/>
  <c r="C50" i="35"/>
  <c r="G58" i="35"/>
  <c r="C58" i="35"/>
  <c r="C70" i="35"/>
  <c r="L42" i="35"/>
  <c r="L50" i="35"/>
  <c r="L58" i="35"/>
  <c r="G26" i="35"/>
  <c r="C26" i="35"/>
  <c r="L7" i="35"/>
  <c r="C7" i="35"/>
  <c r="G27" i="35"/>
  <c r="C27" i="35"/>
  <c r="G35" i="35"/>
  <c r="C35" i="35"/>
  <c r="G43" i="35"/>
  <c r="C43" i="35"/>
  <c r="G51" i="35"/>
  <c r="C51" i="35"/>
  <c r="G59" i="35"/>
  <c r="C59" i="35"/>
  <c r="C72" i="35"/>
  <c r="C69" i="35"/>
  <c r="L17" i="35"/>
  <c r="L19" i="35"/>
  <c r="C73" i="35"/>
  <c r="L8" i="35"/>
  <c r="C8" i="35"/>
  <c r="L27" i="35"/>
  <c r="L2" i="35"/>
  <c r="C2" i="35"/>
  <c r="G10" i="35"/>
  <c r="C10" i="35"/>
  <c r="G20" i="35"/>
  <c r="C20" i="35"/>
  <c r="G28" i="35"/>
  <c r="C28" i="35"/>
  <c r="G36" i="35"/>
  <c r="C36" i="35"/>
  <c r="G44" i="35"/>
  <c r="C44" i="35"/>
  <c r="G52" i="35"/>
  <c r="C52" i="35"/>
  <c r="G60" i="35"/>
  <c r="C60" i="35"/>
  <c r="C74" i="35"/>
  <c r="G61" i="35"/>
  <c r="C61" i="35"/>
  <c r="L11" i="35"/>
  <c r="L21" i="35"/>
  <c r="C21" i="35"/>
  <c r="G29" i="35"/>
  <c r="C29" i="35"/>
  <c r="G37" i="35"/>
  <c r="C37" i="35"/>
  <c r="G45" i="35"/>
  <c r="C45" i="35"/>
  <c r="G53" i="35"/>
  <c r="C53" i="35"/>
  <c r="L61" i="35"/>
  <c r="L63" i="35"/>
  <c r="C63" i="35"/>
  <c r="G34" i="35"/>
  <c r="C34" i="35"/>
  <c r="G9" i="35"/>
  <c r="C9" i="35"/>
  <c r="L23" i="35"/>
  <c r="C23" i="35"/>
  <c r="L64" i="35"/>
  <c r="C64" i="35"/>
  <c r="L34" i="35"/>
  <c r="G23" i="35"/>
  <c r="G55" i="35"/>
  <c r="C55" i="35"/>
  <c r="H68" i="35"/>
  <c r="G3" i="35"/>
  <c r="C3" i="35"/>
  <c r="G21" i="35"/>
  <c r="G30" i="35"/>
  <c r="C30" i="35"/>
  <c r="G54" i="35"/>
  <c r="C54" i="35"/>
  <c r="L30" i="35"/>
  <c r="G47" i="35"/>
  <c r="C47" i="35"/>
  <c r="G15" i="35"/>
  <c r="C14" i="35"/>
  <c r="L47" i="35"/>
  <c r="L15" i="35"/>
  <c r="C15" i="35"/>
  <c r="G32" i="35"/>
  <c r="C32" i="35"/>
  <c r="G40" i="35"/>
  <c r="C40" i="35"/>
  <c r="G48" i="35"/>
  <c r="C48" i="35"/>
  <c r="G56" i="35"/>
  <c r="C56" i="35"/>
  <c r="G18" i="35"/>
  <c r="C18" i="35"/>
  <c r="L9" i="35"/>
  <c r="G12" i="35"/>
  <c r="C12" i="35"/>
  <c r="G38" i="35"/>
  <c r="C38" i="35"/>
  <c r="L3" i="35"/>
  <c r="L38" i="35"/>
  <c r="G25" i="35"/>
  <c r="C24" i="35"/>
  <c r="L55" i="35"/>
  <c r="M4" i="35"/>
  <c r="G17" i="35"/>
  <c r="C16" i="35"/>
  <c r="L32" i="35"/>
  <c r="L40" i="35"/>
  <c r="L48" i="35"/>
  <c r="L56" i="35"/>
  <c r="C67" i="35"/>
  <c r="L12" i="35"/>
  <c r="G46" i="35"/>
  <c r="C46" i="35"/>
  <c r="L13" i="35"/>
  <c r="C13" i="35"/>
  <c r="G4" i="35"/>
  <c r="C4" i="35"/>
  <c r="G31" i="35"/>
  <c r="C31" i="35"/>
  <c r="G39" i="35"/>
  <c r="C39" i="35"/>
  <c r="L5" i="35"/>
  <c r="C5" i="35"/>
  <c r="G33" i="35"/>
  <c r="C33" i="35"/>
  <c r="G41" i="35"/>
  <c r="C41" i="35"/>
  <c r="G49" i="35"/>
  <c r="C49" i="35"/>
  <c r="G57" i="35"/>
  <c r="C57" i="35"/>
  <c r="C68" i="35"/>
  <c r="H136" i="34"/>
  <c r="G74" i="35"/>
  <c r="G73" i="35"/>
  <c r="G72" i="35"/>
  <c r="G71" i="35"/>
  <c r="G70" i="35"/>
  <c r="G69" i="35"/>
  <c r="G68" i="35"/>
  <c r="G67" i="35"/>
  <c r="G66" i="35"/>
  <c r="G65" i="35"/>
  <c r="L6" i="35"/>
  <c r="G6" i="35"/>
  <c r="H59" i="35"/>
  <c r="L62" i="35"/>
  <c r="G62" i="35"/>
  <c r="I4" i="35"/>
  <c r="I5" i="35" s="1"/>
  <c r="I6" i="35" s="1"/>
  <c r="I7" i="35" s="1"/>
  <c r="I8" i="35" s="1"/>
  <c r="I9" i="35" s="1"/>
  <c r="I10" i="35" s="1"/>
  <c r="I11" i="35" s="1"/>
  <c r="I12" i="35" s="1"/>
  <c r="I13" i="35" s="1"/>
  <c r="I14" i="35" s="1"/>
  <c r="I15" i="35" s="1"/>
  <c r="I16" i="35" s="1"/>
  <c r="I17" i="35" s="1"/>
  <c r="I18" i="35" s="1"/>
  <c r="I19" i="35" s="1"/>
  <c r="I20" i="35" s="1"/>
  <c r="I21" i="35" s="1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40" i="35" s="1"/>
  <c r="I41" i="35" s="1"/>
  <c r="I42" i="35" s="1"/>
  <c r="I43" i="35" s="1"/>
  <c r="I44" i="35" s="1"/>
  <c r="I45" i="35" s="1"/>
  <c r="I46" i="35" s="1"/>
  <c r="I47" i="35" s="1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M3" i="35"/>
  <c r="G7" i="35"/>
  <c r="L22" i="35"/>
  <c r="G22" i="35"/>
  <c r="G63" i="35"/>
  <c r="L14" i="35"/>
  <c r="G14" i="35"/>
  <c r="G5" i="35"/>
  <c r="G8" i="35"/>
  <c r="L10" i="35"/>
  <c r="L18" i="35"/>
  <c r="L60" i="35"/>
  <c r="G64" i="35"/>
  <c r="L16" i="35"/>
  <c r="L24" i="35"/>
  <c r="J5" i="35"/>
  <c r="G11" i="35"/>
  <c r="G19" i="35"/>
  <c r="L65" i="35"/>
  <c r="L66" i="35"/>
  <c r="L67" i="35"/>
  <c r="L68" i="35"/>
  <c r="L69" i="35"/>
  <c r="L70" i="35"/>
  <c r="L71" i="35"/>
  <c r="L72" i="35"/>
  <c r="L73" i="35"/>
  <c r="L74" i="35"/>
  <c r="G75" i="35"/>
  <c r="L104" i="34"/>
  <c r="G104" i="34"/>
  <c r="L103" i="34"/>
  <c r="G103" i="34"/>
  <c r="L102" i="34"/>
  <c r="G102" i="34"/>
  <c r="L101" i="34"/>
  <c r="G101" i="34"/>
  <c r="L100" i="34"/>
  <c r="G100" i="34"/>
  <c r="L99" i="34"/>
  <c r="G99" i="34"/>
  <c r="L98" i="34"/>
  <c r="G98" i="34"/>
  <c r="L97" i="34"/>
  <c r="G97" i="34"/>
  <c r="L96" i="34"/>
  <c r="G96" i="34"/>
  <c r="L95" i="34"/>
  <c r="G95" i="34"/>
  <c r="L94" i="34"/>
  <c r="G94" i="34"/>
  <c r="L93" i="34"/>
  <c r="G93" i="34"/>
  <c r="L92" i="34"/>
  <c r="G92" i="34"/>
  <c r="L91" i="34"/>
  <c r="G91" i="34"/>
  <c r="L90" i="34"/>
  <c r="G90" i="34"/>
  <c r="L89" i="34"/>
  <c r="G89" i="34"/>
  <c r="L88" i="34"/>
  <c r="G88" i="34"/>
  <c r="L87" i="34"/>
  <c r="G87" i="34"/>
  <c r="L86" i="34"/>
  <c r="G86" i="34"/>
  <c r="L85" i="34"/>
  <c r="G85" i="34"/>
  <c r="L84" i="34"/>
  <c r="G84" i="34"/>
  <c r="L83" i="34"/>
  <c r="G83" i="34"/>
  <c r="L82" i="34"/>
  <c r="G82" i="34"/>
  <c r="L81" i="34"/>
  <c r="G81" i="34"/>
  <c r="L80" i="34"/>
  <c r="G80" i="34"/>
  <c r="L79" i="34"/>
  <c r="G79" i="34"/>
  <c r="L78" i="34"/>
  <c r="G78" i="34"/>
  <c r="L77" i="34"/>
  <c r="G77" i="34"/>
  <c r="L76" i="34"/>
  <c r="G76" i="34"/>
  <c r="L75" i="34"/>
  <c r="F74" i="34"/>
  <c r="F73" i="34"/>
  <c r="F72" i="34"/>
  <c r="F71" i="34"/>
  <c r="F70" i="34"/>
  <c r="C70" i="34" s="1"/>
  <c r="F69" i="34"/>
  <c r="F68" i="34"/>
  <c r="C68" i="34" s="1"/>
  <c r="F67" i="34"/>
  <c r="F66" i="34"/>
  <c r="F65" i="34"/>
  <c r="F64" i="34"/>
  <c r="F63" i="34"/>
  <c r="F62" i="34"/>
  <c r="F61" i="34"/>
  <c r="C61" i="34" s="1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H26" i="34"/>
  <c r="F26" i="34"/>
  <c r="F25" i="34"/>
  <c r="L24" i="34"/>
  <c r="F24" i="34"/>
  <c r="L23" i="34"/>
  <c r="F23" i="34"/>
  <c r="F22" i="34"/>
  <c r="C22" i="34" s="1"/>
  <c r="F21" i="34"/>
  <c r="F20" i="34"/>
  <c r="F19" i="34"/>
  <c r="C19" i="34" s="1"/>
  <c r="F18" i="34"/>
  <c r="F17" i="34"/>
  <c r="L16" i="34"/>
  <c r="F16" i="34"/>
  <c r="F15" i="34"/>
  <c r="L14" i="34"/>
  <c r="F14" i="34"/>
  <c r="C14" i="34" s="1"/>
  <c r="F13" i="34"/>
  <c r="F12" i="34"/>
  <c r="G12" i="34" s="1"/>
  <c r="F11" i="34"/>
  <c r="F10" i="34"/>
  <c r="F9" i="34"/>
  <c r="F8" i="34"/>
  <c r="L7" i="34"/>
  <c r="F7" i="34"/>
  <c r="L6" i="34"/>
  <c r="F6" i="34"/>
  <c r="C6" i="34" s="1"/>
  <c r="F5" i="34"/>
  <c r="J4" i="34"/>
  <c r="M4" i="34" s="1"/>
  <c r="F4" i="34"/>
  <c r="H3" i="34"/>
  <c r="I4" i="34" s="1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F3" i="34"/>
  <c r="M2" i="34"/>
  <c r="F2" i="34"/>
  <c r="G2" i="34" s="1"/>
  <c r="G7" i="34" l="1"/>
  <c r="C7" i="34"/>
  <c r="L17" i="34"/>
  <c r="C17" i="34"/>
  <c r="L28" i="34"/>
  <c r="C28" i="34"/>
  <c r="L44" i="34"/>
  <c r="C44" i="34"/>
  <c r="L60" i="34"/>
  <c r="C60" i="34"/>
  <c r="L27" i="34"/>
  <c r="C27" i="34"/>
  <c r="L29" i="34"/>
  <c r="C29" i="34"/>
  <c r="L62" i="34"/>
  <c r="C62" i="34"/>
  <c r="L43" i="34"/>
  <c r="C43" i="34"/>
  <c r="G8" i="34"/>
  <c r="C8" i="34"/>
  <c r="L9" i="34"/>
  <c r="C9" i="34"/>
  <c r="L49" i="34"/>
  <c r="C49" i="34"/>
  <c r="C65" i="34"/>
  <c r="M3" i="34"/>
  <c r="C66" i="34"/>
  <c r="L46" i="34"/>
  <c r="C46" i="34"/>
  <c r="C64" i="34"/>
  <c r="L31" i="34"/>
  <c r="C31" i="34"/>
  <c r="L48" i="34"/>
  <c r="C48" i="34"/>
  <c r="G10" i="34"/>
  <c r="C10" i="34"/>
  <c r="L4" i="34"/>
  <c r="C4" i="34"/>
  <c r="C67" i="34"/>
  <c r="G23" i="34"/>
  <c r="C23" i="34"/>
  <c r="L36" i="34"/>
  <c r="C36" i="34"/>
  <c r="L52" i="34"/>
  <c r="C52" i="34"/>
  <c r="L18" i="34"/>
  <c r="C18" i="34"/>
  <c r="L8" i="34"/>
  <c r="L50" i="34"/>
  <c r="C50" i="34"/>
  <c r="L59" i="34"/>
  <c r="C59" i="34"/>
  <c r="G63" i="34"/>
  <c r="C63" i="34"/>
  <c r="L12" i="34"/>
  <c r="C12" i="34"/>
  <c r="L53" i="34"/>
  <c r="C53" i="34"/>
  <c r="G24" i="34"/>
  <c r="C24" i="34"/>
  <c r="L38" i="34"/>
  <c r="C38" i="34"/>
  <c r="L54" i="34"/>
  <c r="C54" i="34"/>
  <c r="L2" i="34"/>
  <c r="C2" i="34"/>
  <c r="L30" i="34"/>
  <c r="C30" i="34"/>
  <c r="L11" i="34"/>
  <c r="C11" i="34"/>
  <c r="L35" i="34"/>
  <c r="C35" i="34"/>
  <c r="L37" i="34"/>
  <c r="C37" i="34"/>
  <c r="L39" i="34"/>
  <c r="C39" i="34"/>
  <c r="L55" i="34"/>
  <c r="C55" i="34"/>
  <c r="C71" i="34"/>
  <c r="L20" i="34"/>
  <c r="C20" i="34"/>
  <c r="L32" i="34"/>
  <c r="C32" i="34"/>
  <c r="G21" i="34"/>
  <c r="C21" i="34"/>
  <c r="G69" i="34"/>
  <c r="C69" i="34"/>
  <c r="K4" i="34"/>
  <c r="K5" i="34" s="1"/>
  <c r="G15" i="34"/>
  <c r="C15" i="34"/>
  <c r="L25" i="34"/>
  <c r="C25" i="34"/>
  <c r="L40" i="34"/>
  <c r="C40" i="34"/>
  <c r="L56" i="34"/>
  <c r="C56" i="34"/>
  <c r="C72" i="34"/>
  <c r="L45" i="34"/>
  <c r="C45" i="34"/>
  <c r="L3" i="34"/>
  <c r="C3" i="34"/>
  <c r="G20" i="34"/>
  <c r="L33" i="34"/>
  <c r="C33" i="34"/>
  <c r="L51" i="34"/>
  <c r="C51" i="34"/>
  <c r="G13" i="34"/>
  <c r="C13" i="34"/>
  <c r="G5" i="34"/>
  <c r="C5" i="34"/>
  <c r="L15" i="34"/>
  <c r="L26" i="34"/>
  <c r="C26" i="34"/>
  <c r="L41" i="34"/>
  <c r="C41" i="34"/>
  <c r="L57" i="34"/>
  <c r="C57" i="34"/>
  <c r="C73" i="34"/>
  <c r="L47" i="34"/>
  <c r="C47" i="34"/>
  <c r="L34" i="34"/>
  <c r="C34" i="34"/>
  <c r="L22" i="34"/>
  <c r="J5" i="34"/>
  <c r="M5" i="34" s="1"/>
  <c r="G16" i="34"/>
  <c r="C16" i="34"/>
  <c r="L42" i="34"/>
  <c r="C42" i="34"/>
  <c r="L58" i="34"/>
  <c r="C58" i="34"/>
  <c r="C74" i="34"/>
  <c r="C178" i="35"/>
  <c r="H69" i="35"/>
  <c r="H137" i="34"/>
  <c r="G74" i="34"/>
  <c r="G73" i="34"/>
  <c r="G72" i="34"/>
  <c r="G71" i="34"/>
  <c r="G70" i="34"/>
  <c r="G68" i="34"/>
  <c r="K5" i="35"/>
  <c r="J6" i="35"/>
  <c r="M5" i="35"/>
  <c r="I59" i="35"/>
  <c r="I60" i="35"/>
  <c r="I61" i="35" s="1"/>
  <c r="I62" i="35" s="1"/>
  <c r="I63" i="35" s="1"/>
  <c r="I64" i="35" s="1"/>
  <c r="I65" i="35" s="1"/>
  <c r="I66" i="35" s="1"/>
  <c r="G66" i="34"/>
  <c r="G67" i="34"/>
  <c r="G65" i="34"/>
  <c r="H65" i="34"/>
  <c r="G64" i="34"/>
  <c r="G62" i="34"/>
  <c r="L10" i="34"/>
  <c r="L19" i="34"/>
  <c r="G19" i="34"/>
  <c r="I26" i="34"/>
  <c r="G4" i="34"/>
  <c r="L5" i="34"/>
  <c r="G9" i="34"/>
  <c r="G11" i="34"/>
  <c r="G6" i="34"/>
  <c r="L61" i="34"/>
  <c r="G61" i="34"/>
  <c r="G3" i="34"/>
  <c r="G18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L13" i="34"/>
  <c r="G17" i="34"/>
  <c r="L21" i="34"/>
  <c r="G25" i="34"/>
  <c r="H27" i="34"/>
  <c r="L63" i="34"/>
  <c r="L64" i="34"/>
  <c r="L65" i="34"/>
  <c r="L66" i="34"/>
  <c r="L67" i="34"/>
  <c r="L68" i="34"/>
  <c r="L69" i="34"/>
  <c r="L70" i="34"/>
  <c r="L71" i="34"/>
  <c r="L72" i="34"/>
  <c r="L73" i="34"/>
  <c r="L74" i="34"/>
  <c r="G14" i="34"/>
  <c r="G22" i="34"/>
  <c r="G75" i="34"/>
  <c r="C178" i="34" l="1"/>
  <c r="J6" i="34"/>
  <c r="H70" i="35"/>
  <c r="H71" i="35" s="1"/>
  <c r="H72" i="35" s="1"/>
  <c r="H138" i="34"/>
  <c r="H73" i="35"/>
  <c r="I67" i="35"/>
  <c r="M6" i="35"/>
  <c r="K6" i="35"/>
  <c r="J7" i="35"/>
  <c r="H66" i="34"/>
  <c r="J7" i="34"/>
  <c r="K6" i="34"/>
  <c r="M6" i="34"/>
  <c r="I27" i="34"/>
  <c r="H28" i="34"/>
  <c r="L104" i="33"/>
  <c r="G104" i="33"/>
  <c r="L103" i="33"/>
  <c r="G103" i="33"/>
  <c r="L102" i="33"/>
  <c r="G102" i="33"/>
  <c r="L101" i="33"/>
  <c r="G101" i="33"/>
  <c r="L100" i="33"/>
  <c r="G100" i="33"/>
  <c r="L99" i="33"/>
  <c r="G99" i="33"/>
  <c r="L98" i="33"/>
  <c r="G98" i="33"/>
  <c r="L97" i="33"/>
  <c r="G97" i="33"/>
  <c r="L96" i="33"/>
  <c r="G96" i="33"/>
  <c r="L95" i="33"/>
  <c r="G95" i="33"/>
  <c r="L94" i="33"/>
  <c r="G94" i="33"/>
  <c r="L93" i="33"/>
  <c r="G93" i="33"/>
  <c r="L92" i="33"/>
  <c r="G92" i="33"/>
  <c r="L91" i="33"/>
  <c r="G91" i="33"/>
  <c r="L90" i="33"/>
  <c r="G90" i="33"/>
  <c r="L89" i="33"/>
  <c r="G89" i="33"/>
  <c r="L88" i="33"/>
  <c r="G88" i="33"/>
  <c r="L87" i="33"/>
  <c r="G87" i="33"/>
  <c r="L86" i="33"/>
  <c r="G86" i="33"/>
  <c r="L85" i="33"/>
  <c r="G85" i="33"/>
  <c r="L84" i="33"/>
  <c r="G84" i="33"/>
  <c r="L83" i="33"/>
  <c r="G83" i="33"/>
  <c r="L82" i="33"/>
  <c r="G82" i="33"/>
  <c r="L81" i="33"/>
  <c r="G81" i="33"/>
  <c r="L80" i="33"/>
  <c r="G80" i="33"/>
  <c r="L79" i="33"/>
  <c r="G79" i="33"/>
  <c r="L78" i="33"/>
  <c r="G78" i="33"/>
  <c r="L77" i="33"/>
  <c r="G77" i="33"/>
  <c r="L76" i="33"/>
  <c r="G76" i="33"/>
  <c r="L75" i="33"/>
  <c r="F74" i="33"/>
  <c r="F73" i="33"/>
  <c r="F72" i="33"/>
  <c r="F71" i="33"/>
  <c r="F70" i="33"/>
  <c r="F69" i="33"/>
  <c r="F68" i="33"/>
  <c r="C68" i="33" s="1"/>
  <c r="F67" i="33"/>
  <c r="F66" i="33"/>
  <c r="F65" i="33"/>
  <c r="F64" i="33"/>
  <c r="F63" i="33"/>
  <c r="F62" i="33"/>
  <c r="F61" i="33"/>
  <c r="F60" i="33"/>
  <c r="C60" i="33" s="1"/>
  <c r="F59" i="33"/>
  <c r="C59" i="33" s="1"/>
  <c r="F58" i="33"/>
  <c r="C58" i="33" s="1"/>
  <c r="F57" i="33"/>
  <c r="C57" i="33" s="1"/>
  <c r="F56" i="33"/>
  <c r="C56" i="33" s="1"/>
  <c r="F55" i="33"/>
  <c r="C55" i="33" s="1"/>
  <c r="F54" i="33"/>
  <c r="F53" i="33"/>
  <c r="C53" i="33" s="1"/>
  <c r="F52" i="33"/>
  <c r="C52" i="33" s="1"/>
  <c r="F51" i="33"/>
  <c r="C51" i="33" s="1"/>
  <c r="F50" i="33"/>
  <c r="C50" i="33" s="1"/>
  <c r="F49" i="33"/>
  <c r="C49" i="33" s="1"/>
  <c r="F48" i="33"/>
  <c r="C48" i="33" s="1"/>
  <c r="F47" i="33"/>
  <c r="C47" i="33" s="1"/>
  <c r="F46" i="33"/>
  <c r="F45" i="33"/>
  <c r="C45" i="33" s="1"/>
  <c r="F44" i="33"/>
  <c r="C44" i="33" s="1"/>
  <c r="F43" i="33"/>
  <c r="C43" i="33" s="1"/>
  <c r="F42" i="33"/>
  <c r="C42" i="33" s="1"/>
  <c r="F41" i="33"/>
  <c r="C41" i="33" s="1"/>
  <c r="F40" i="33"/>
  <c r="C40" i="33" s="1"/>
  <c r="F39" i="33"/>
  <c r="C39" i="33" s="1"/>
  <c r="F38" i="33"/>
  <c r="F37" i="33"/>
  <c r="F36" i="33"/>
  <c r="C36" i="33" s="1"/>
  <c r="F35" i="33"/>
  <c r="C35" i="33" s="1"/>
  <c r="F34" i="33"/>
  <c r="C34" i="33" s="1"/>
  <c r="F33" i="33"/>
  <c r="C33" i="33" s="1"/>
  <c r="F32" i="33"/>
  <c r="C32" i="33" s="1"/>
  <c r="F31" i="33"/>
  <c r="C31" i="33" s="1"/>
  <c r="F30" i="33"/>
  <c r="F29" i="33"/>
  <c r="F28" i="33"/>
  <c r="C28" i="33" s="1"/>
  <c r="F27" i="33"/>
  <c r="C27" i="33" s="1"/>
  <c r="F26" i="33"/>
  <c r="C26" i="33" s="1"/>
  <c r="F25" i="33"/>
  <c r="C25" i="33" s="1"/>
  <c r="F24" i="33"/>
  <c r="F23" i="33"/>
  <c r="C23" i="33" s="1"/>
  <c r="F22" i="33"/>
  <c r="F21" i="33"/>
  <c r="C21" i="33" s="1"/>
  <c r="F20" i="33"/>
  <c r="C20" i="33" s="1"/>
  <c r="F19" i="33"/>
  <c r="F18" i="33"/>
  <c r="C18" i="33" s="1"/>
  <c r="F17" i="33"/>
  <c r="F16" i="33"/>
  <c r="C16" i="33" s="1"/>
  <c r="F15" i="33"/>
  <c r="F14" i="33"/>
  <c r="C14" i="33" s="1"/>
  <c r="F13" i="33"/>
  <c r="F12" i="33"/>
  <c r="C12" i="33" s="1"/>
  <c r="F11" i="33"/>
  <c r="F10" i="33"/>
  <c r="F9" i="33"/>
  <c r="F8" i="33"/>
  <c r="F7" i="33"/>
  <c r="F6" i="33"/>
  <c r="F5" i="33"/>
  <c r="J4" i="33"/>
  <c r="M4" i="33" s="1"/>
  <c r="F4" i="33"/>
  <c r="H3" i="33"/>
  <c r="M3" i="33" s="1"/>
  <c r="F3" i="33"/>
  <c r="M2" i="33"/>
  <c r="F2" i="33"/>
  <c r="C2" i="33" s="1"/>
  <c r="I68" i="35" l="1"/>
  <c r="G73" i="33"/>
  <c r="C73" i="33"/>
  <c r="L13" i="33"/>
  <c r="C13" i="33"/>
  <c r="L15" i="33"/>
  <c r="C15" i="33"/>
  <c r="G46" i="33"/>
  <c r="C46" i="33"/>
  <c r="G62" i="33"/>
  <c r="C62" i="33"/>
  <c r="L9" i="33"/>
  <c r="C9" i="33"/>
  <c r="C63" i="33"/>
  <c r="G72" i="33"/>
  <c r="C72" i="33"/>
  <c r="L3" i="33"/>
  <c r="C3" i="33"/>
  <c r="C178" i="33" s="1"/>
  <c r="C64" i="33"/>
  <c r="L24" i="33"/>
  <c r="C24" i="33"/>
  <c r="L2" i="33"/>
  <c r="G15" i="33"/>
  <c r="G29" i="33"/>
  <c r="C29" i="33"/>
  <c r="L17" i="33"/>
  <c r="C17" i="33"/>
  <c r="C66" i="33"/>
  <c r="G74" i="33"/>
  <c r="C74" i="33"/>
  <c r="C67" i="33"/>
  <c r="G10" i="33"/>
  <c r="C10" i="33"/>
  <c r="G11" i="33"/>
  <c r="C11" i="33"/>
  <c r="G2" i="33"/>
  <c r="L19" i="33"/>
  <c r="C19" i="33"/>
  <c r="L6" i="33"/>
  <c r="C6" i="33"/>
  <c r="G37" i="33"/>
  <c r="C37" i="33"/>
  <c r="G69" i="33"/>
  <c r="C69" i="33"/>
  <c r="G30" i="33"/>
  <c r="C30" i="33"/>
  <c r="C65" i="33"/>
  <c r="L4" i="33"/>
  <c r="C4" i="33"/>
  <c r="L5" i="33"/>
  <c r="C5" i="33"/>
  <c r="L7" i="33"/>
  <c r="C7" i="33"/>
  <c r="L22" i="33"/>
  <c r="C22" i="33"/>
  <c r="G38" i="33"/>
  <c r="C38" i="33"/>
  <c r="G54" i="33"/>
  <c r="C54" i="33"/>
  <c r="G70" i="33"/>
  <c r="C70" i="33"/>
  <c r="G61" i="33"/>
  <c r="C61" i="33"/>
  <c r="L8" i="33"/>
  <c r="C8" i="33"/>
  <c r="G71" i="33"/>
  <c r="C71" i="33"/>
  <c r="H139" i="34"/>
  <c r="H74" i="35"/>
  <c r="G68" i="33"/>
  <c r="M7" i="35"/>
  <c r="K7" i="35"/>
  <c r="J8" i="35"/>
  <c r="G66" i="33"/>
  <c r="G67" i="33"/>
  <c r="G65" i="33"/>
  <c r="I28" i="34"/>
  <c r="H29" i="34"/>
  <c r="J8" i="34"/>
  <c r="M7" i="34"/>
  <c r="K7" i="34"/>
  <c r="H67" i="34"/>
  <c r="G64" i="33"/>
  <c r="J5" i="33"/>
  <c r="J6" i="33" s="1"/>
  <c r="G63" i="33"/>
  <c r="G40" i="33"/>
  <c r="G49" i="33"/>
  <c r="G57" i="33"/>
  <c r="L11" i="33"/>
  <c r="G39" i="33"/>
  <c r="G55" i="33"/>
  <c r="G25" i="33"/>
  <c r="G48" i="33"/>
  <c r="G41" i="33"/>
  <c r="G8" i="33"/>
  <c r="G26" i="33"/>
  <c r="G34" i="33"/>
  <c r="G42" i="33"/>
  <c r="G50" i="33"/>
  <c r="G58" i="33"/>
  <c r="G31" i="33"/>
  <c r="G47" i="33"/>
  <c r="G32" i="33"/>
  <c r="G56" i="33"/>
  <c r="G13" i="33"/>
  <c r="I4" i="33"/>
  <c r="I5" i="33" s="1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G27" i="33"/>
  <c r="G35" i="33"/>
  <c r="G43" i="33"/>
  <c r="G51" i="33"/>
  <c r="G59" i="33"/>
  <c r="G20" i="33"/>
  <c r="G33" i="33"/>
  <c r="G18" i="33"/>
  <c r="G22" i="33"/>
  <c r="G28" i="33"/>
  <c r="G36" i="33"/>
  <c r="G44" i="33"/>
  <c r="G52" i="33"/>
  <c r="G60" i="33"/>
  <c r="G45" i="33"/>
  <c r="G53" i="33"/>
  <c r="J7" i="33"/>
  <c r="M6" i="33"/>
  <c r="G5" i="33"/>
  <c r="G4" i="33"/>
  <c r="L23" i="33"/>
  <c r="G23" i="33"/>
  <c r="G16" i="33"/>
  <c r="L16" i="33"/>
  <c r="L20" i="33"/>
  <c r="G3" i="33"/>
  <c r="K4" i="33"/>
  <c r="K5" i="33" s="1"/>
  <c r="K6" i="33" s="1"/>
  <c r="M5" i="33"/>
  <c r="G7" i="33"/>
  <c r="G9" i="33"/>
  <c r="L14" i="33"/>
  <c r="G14" i="33"/>
  <c r="L21" i="33"/>
  <c r="G21" i="33"/>
  <c r="G24" i="33"/>
  <c r="G6" i="33"/>
  <c r="L12" i="33"/>
  <c r="G12" i="33"/>
  <c r="G17" i="33"/>
  <c r="H26" i="33"/>
  <c r="L10" i="33"/>
  <c r="L18" i="33"/>
  <c r="G19" i="33"/>
  <c r="L25" i="33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61" i="33"/>
  <c r="L62" i="33"/>
  <c r="L63" i="33"/>
  <c r="L64" i="33"/>
  <c r="L65" i="33"/>
  <c r="L66" i="33"/>
  <c r="L67" i="33"/>
  <c r="L68" i="33"/>
  <c r="L69" i="33"/>
  <c r="L70" i="33"/>
  <c r="L71" i="33"/>
  <c r="L72" i="33"/>
  <c r="L73" i="33"/>
  <c r="L74" i="33"/>
  <c r="G75" i="33"/>
  <c r="I69" i="35" l="1"/>
  <c r="H75" i="35"/>
  <c r="M8" i="35"/>
  <c r="J9" i="35"/>
  <c r="K8" i="35"/>
  <c r="H68" i="34"/>
  <c r="K8" i="34"/>
  <c r="J9" i="34"/>
  <c r="M8" i="34"/>
  <c r="I29" i="34"/>
  <c r="H30" i="34"/>
  <c r="I26" i="33"/>
  <c r="H27" i="33"/>
  <c r="M7" i="33"/>
  <c r="K7" i="33"/>
  <c r="J8" i="33"/>
  <c r="H76" i="35" l="1"/>
  <c r="I70" i="35"/>
  <c r="H77" i="35"/>
  <c r="M9" i="35"/>
  <c r="K9" i="35"/>
  <c r="J10" i="35"/>
  <c r="J10" i="34"/>
  <c r="M9" i="34"/>
  <c r="K9" i="34"/>
  <c r="I30" i="34"/>
  <c r="H31" i="34"/>
  <c r="H69" i="34"/>
  <c r="I27" i="33"/>
  <c r="H28" i="33"/>
  <c r="M8" i="33"/>
  <c r="K8" i="33"/>
  <c r="J9" i="33"/>
  <c r="I71" i="35" l="1"/>
  <c r="H142" i="34"/>
  <c r="J11" i="35"/>
  <c r="M10" i="35"/>
  <c r="K10" i="35"/>
  <c r="H70" i="34"/>
  <c r="I31" i="34"/>
  <c r="H32" i="34"/>
  <c r="M10" i="34"/>
  <c r="K10" i="34"/>
  <c r="J11" i="34"/>
  <c r="J10" i="33"/>
  <c r="M9" i="33"/>
  <c r="K9" i="33"/>
  <c r="I28" i="33"/>
  <c r="H29" i="33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74" i="32"/>
  <c r="F73" i="32"/>
  <c r="F72" i="32"/>
  <c r="C72" i="32" s="1"/>
  <c r="F71" i="32"/>
  <c r="F70" i="32"/>
  <c r="F69" i="32"/>
  <c r="C69" i="32" s="1"/>
  <c r="F68" i="32"/>
  <c r="F67" i="32"/>
  <c r="F66" i="32"/>
  <c r="F65" i="32"/>
  <c r="F64" i="32"/>
  <c r="F63" i="32"/>
  <c r="F62" i="32"/>
  <c r="F61" i="32"/>
  <c r="F60" i="32"/>
  <c r="L60" i="32" s="1"/>
  <c r="F59" i="32"/>
  <c r="F58" i="32"/>
  <c r="F57" i="32"/>
  <c r="F56" i="32"/>
  <c r="L42" i="32"/>
  <c r="L41" i="32"/>
  <c r="L40" i="32"/>
  <c r="L38" i="32"/>
  <c r="L36" i="32"/>
  <c r="J36" i="32"/>
  <c r="K36" i="32" s="1"/>
  <c r="H36" i="32"/>
  <c r="H37" i="32" s="1"/>
  <c r="H38" i="32" s="1"/>
  <c r="H39" i="32" s="1"/>
  <c r="H40" i="32" s="1"/>
  <c r="H41" i="32" s="1"/>
  <c r="H42" i="32" s="1"/>
  <c r="H43" i="32" s="1"/>
  <c r="H44" i="32" s="1"/>
  <c r="H45" i="32" s="1"/>
  <c r="H46" i="32" s="1"/>
  <c r="H47" i="32" s="1"/>
  <c r="H48" i="32" s="1"/>
  <c r="H49" i="32" s="1"/>
  <c r="H50" i="32" s="1"/>
  <c r="H51" i="32" s="1"/>
  <c r="H52" i="32" s="1"/>
  <c r="H53" i="32" s="1"/>
  <c r="H54" i="32" s="1"/>
  <c r="H56" i="32" s="1"/>
  <c r="H57" i="32" s="1"/>
  <c r="M35" i="32"/>
  <c r="F35" i="32"/>
  <c r="C35" i="32" s="1"/>
  <c r="M34" i="32"/>
  <c r="F34" i="32"/>
  <c r="M33" i="32"/>
  <c r="F33" i="32"/>
  <c r="M32" i="32"/>
  <c r="F32" i="32"/>
  <c r="M31" i="32"/>
  <c r="F31" i="32"/>
  <c r="M30" i="32"/>
  <c r="F30" i="32"/>
  <c r="M29" i="32"/>
  <c r="F29" i="32"/>
  <c r="M28" i="32"/>
  <c r="F28" i="32"/>
  <c r="M27" i="32"/>
  <c r="L27" i="32"/>
  <c r="F27" i="32"/>
  <c r="C27" i="32" s="1"/>
  <c r="M26" i="32"/>
  <c r="F26" i="32"/>
  <c r="M25" i="32"/>
  <c r="F25" i="32"/>
  <c r="M24" i="32"/>
  <c r="F24" i="32"/>
  <c r="M23" i="32"/>
  <c r="F23" i="32"/>
  <c r="M22" i="32"/>
  <c r="F22" i="32"/>
  <c r="M21" i="32"/>
  <c r="F21" i="32"/>
  <c r="M20" i="32"/>
  <c r="F20" i="32"/>
  <c r="M19" i="32"/>
  <c r="F19" i="32"/>
  <c r="C19" i="32" s="1"/>
  <c r="M18" i="32"/>
  <c r="F18" i="32"/>
  <c r="M17" i="32"/>
  <c r="F17" i="32"/>
  <c r="M16" i="32"/>
  <c r="F16" i="32"/>
  <c r="M15" i="32"/>
  <c r="F15" i="32"/>
  <c r="M14" i="32"/>
  <c r="F14" i="32"/>
  <c r="M13" i="32"/>
  <c r="F13" i="32"/>
  <c r="M12" i="32"/>
  <c r="F12" i="32"/>
  <c r="M11" i="32"/>
  <c r="L11" i="32"/>
  <c r="F11" i="32"/>
  <c r="C11" i="32" s="1"/>
  <c r="M10" i="32"/>
  <c r="F10" i="32"/>
  <c r="M9" i="32"/>
  <c r="L9" i="32"/>
  <c r="G9" i="32"/>
  <c r="M8" i="32"/>
  <c r="L8" i="32"/>
  <c r="M7" i="32"/>
  <c r="L7" i="32"/>
  <c r="M6" i="32"/>
  <c r="L6" i="32"/>
  <c r="M5" i="32"/>
  <c r="L5" i="32"/>
  <c r="M4" i="32"/>
  <c r="L4" i="32"/>
  <c r="M3" i="32"/>
  <c r="L3" i="32"/>
  <c r="M2" i="32"/>
  <c r="L2" i="32"/>
  <c r="I72" i="35" l="1"/>
  <c r="L56" i="32"/>
  <c r="C56" i="32"/>
  <c r="C59" i="32"/>
  <c r="G49" i="32"/>
  <c r="C49" i="32"/>
  <c r="G50" i="32"/>
  <c r="C50" i="32"/>
  <c r="G15" i="32"/>
  <c r="C15" i="32"/>
  <c r="L22" i="32"/>
  <c r="C22" i="32"/>
  <c r="G29" i="32"/>
  <c r="C29" i="32"/>
  <c r="C74" i="32"/>
  <c r="G75" i="32"/>
  <c r="G51" i="32"/>
  <c r="C51" i="32"/>
  <c r="C61" i="32"/>
  <c r="G36" i="32"/>
  <c r="C36" i="32"/>
  <c r="G52" i="32"/>
  <c r="C52" i="32"/>
  <c r="L20" i="32"/>
  <c r="C20" i="32"/>
  <c r="L30" i="32"/>
  <c r="C30" i="32"/>
  <c r="G61" i="32"/>
  <c r="G37" i="32"/>
  <c r="C37" i="32"/>
  <c r="G53" i="32"/>
  <c r="C53" i="32"/>
  <c r="C70" i="32"/>
  <c r="L28" i="32"/>
  <c r="C28" i="32"/>
  <c r="C71" i="32"/>
  <c r="C73" i="32"/>
  <c r="L16" i="32"/>
  <c r="C16" i="32"/>
  <c r="L61" i="32"/>
  <c r="G38" i="32"/>
  <c r="C38" i="32"/>
  <c r="G54" i="32"/>
  <c r="C54" i="32"/>
  <c r="H58" i="32"/>
  <c r="L10" i="32"/>
  <c r="C10" i="32"/>
  <c r="G17" i="32"/>
  <c r="C17" i="32"/>
  <c r="L24" i="32"/>
  <c r="C24" i="32"/>
  <c r="G31" i="32"/>
  <c r="C31" i="32"/>
  <c r="L62" i="32"/>
  <c r="C62" i="32"/>
  <c r="L39" i="32"/>
  <c r="C39" i="32"/>
  <c r="L55" i="32"/>
  <c r="C55" i="32"/>
  <c r="G20" i="32"/>
  <c r="C60" i="32"/>
  <c r="G23" i="32"/>
  <c r="C23" i="32"/>
  <c r="C63" i="32"/>
  <c r="G40" i="32"/>
  <c r="C40" i="32"/>
  <c r="G46" i="32"/>
  <c r="C46" i="32"/>
  <c r="G48" i="32"/>
  <c r="C48" i="32"/>
  <c r="L14" i="32"/>
  <c r="C14" i="32"/>
  <c r="L18" i="32"/>
  <c r="C18" i="32"/>
  <c r="G25" i="32"/>
  <c r="C25" i="32"/>
  <c r="L32" i="32"/>
  <c r="C32" i="32"/>
  <c r="L46" i="32"/>
  <c r="C64" i="32"/>
  <c r="G41" i="32"/>
  <c r="C41" i="32"/>
  <c r="L57" i="32"/>
  <c r="C57" i="32"/>
  <c r="L48" i="32"/>
  <c r="L65" i="32"/>
  <c r="C65" i="32"/>
  <c r="G42" i="32"/>
  <c r="C42" i="32"/>
  <c r="L58" i="32"/>
  <c r="C58" i="32"/>
  <c r="L26" i="32"/>
  <c r="C26" i="32"/>
  <c r="G33" i="32"/>
  <c r="C33" i="32"/>
  <c r="L49" i="32"/>
  <c r="G43" i="32"/>
  <c r="C43" i="32"/>
  <c r="L12" i="32"/>
  <c r="C12" i="32"/>
  <c r="L19" i="32"/>
  <c r="L50" i="32"/>
  <c r="C67" i="32"/>
  <c r="L44" i="32"/>
  <c r="C44" i="32"/>
  <c r="G13" i="32"/>
  <c r="C13" i="32"/>
  <c r="L47" i="32"/>
  <c r="C47" i="32"/>
  <c r="L35" i="32"/>
  <c r="G21" i="32"/>
  <c r="C21" i="32"/>
  <c r="G28" i="32"/>
  <c r="G67" i="32"/>
  <c r="C66" i="32"/>
  <c r="G12" i="32"/>
  <c r="L34" i="32"/>
  <c r="C34" i="32"/>
  <c r="L54" i="32"/>
  <c r="C68" i="32"/>
  <c r="G45" i="32"/>
  <c r="C45" i="32"/>
  <c r="H143" i="34"/>
  <c r="L74" i="32"/>
  <c r="L73" i="32"/>
  <c r="G74" i="32"/>
  <c r="L72" i="32"/>
  <c r="G73" i="32"/>
  <c r="L69" i="32"/>
  <c r="L67" i="32"/>
  <c r="G68" i="32"/>
  <c r="J12" i="35"/>
  <c r="M11" i="35"/>
  <c r="K11" i="35"/>
  <c r="G70" i="32"/>
  <c r="L70" i="32"/>
  <c r="G71" i="32"/>
  <c r="L71" i="32"/>
  <c r="G72" i="32"/>
  <c r="L68" i="32"/>
  <c r="G69" i="32"/>
  <c r="L66" i="32"/>
  <c r="G66" i="32"/>
  <c r="G64" i="32"/>
  <c r="G65" i="32"/>
  <c r="L64" i="32"/>
  <c r="M11" i="34"/>
  <c r="K11" i="34"/>
  <c r="J12" i="34"/>
  <c r="I32" i="34"/>
  <c r="H33" i="34"/>
  <c r="H71" i="34"/>
  <c r="L63" i="32"/>
  <c r="G63" i="32"/>
  <c r="G62" i="32"/>
  <c r="I29" i="33"/>
  <c r="H30" i="33"/>
  <c r="J11" i="33"/>
  <c r="M10" i="33"/>
  <c r="K10" i="33"/>
  <c r="G58" i="32"/>
  <c r="G59" i="32"/>
  <c r="L59" i="32"/>
  <c r="G60" i="32"/>
  <c r="G57" i="32"/>
  <c r="G56" i="32"/>
  <c r="G39" i="32"/>
  <c r="G47" i="32"/>
  <c r="L51" i="32"/>
  <c r="G44" i="32"/>
  <c r="J37" i="32"/>
  <c r="K37" i="32" s="1"/>
  <c r="L52" i="32"/>
  <c r="M36" i="32"/>
  <c r="L43" i="32"/>
  <c r="L37" i="32"/>
  <c r="L45" i="32"/>
  <c r="L53" i="32"/>
  <c r="G55" i="32"/>
  <c r="I36" i="32"/>
  <c r="I37" i="32" s="1"/>
  <c r="G14" i="32"/>
  <c r="G22" i="32"/>
  <c r="G30" i="32"/>
  <c r="L17" i="32"/>
  <c r="L25" i="32"/>
  <c r="L33" i="32"/>
  <c r="G10" i="32"/>
  <c r="G34" i="32"/>
  <c r="L23" i="32"/>
  <c r="G26" i="32"/>
  <c r="L13" i="32"/>
  <c r="L15" i="32"/>
  <c r="L31" i="32"/>
  <c r="G18" i="32"/>
  <c r="L21" i="32"/>
  <c r="L29" i="32"/>
  <c r="G11" i="32"/>
  <c r="G16" i="32"/>
  <c r="G19" i="32"/>
  <c r="G24" i="32"/>
  <c r="G27" i="32"/>
  <c r="G32" i="32"/>
  <c r="G35" i="32"/>
  <c r="I38" i="32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73" i="35" l="1"/>
  <c r="I58" i="32"/>
  <c r="J38" i="32"/>
  <c r="C178" i="32"/>
  <c r="H59" i="32"/>
  <c r="M37" i="32"/>
  <c r="H144" i="34"/>
  <c r="K12" i="35"/>
  <c r="J13" i="35"/>
  <c r="M12" i="35"/>
  <c r="M12" i="34"/>
  <c r="K12" i="34"/>
  <c r="J13" i="34"/>
  <c r="H72" i="34"/>
  <c r="I33" i="34"/>
  <c r="H34" i="34"/>
  <c r="K11" i="33"/>
  <c r="J12" i="33"/>
  <c r="M11" i="33"/>
  <c r="I30" i="33"/>
  <c r="H31" i="33"/>
  <c r="K38" i="32"/>
  <c r="M38" i="32"/>
  <c r="J39" i="32"/>
  <c r="I74" i="35" l="1"/>
  <c r="H62" i="32"/>
  <c r="I59" i="32"/>
  <c r="I60" i="32" s="1"/>
  <c r="H145" i="34"/>
  <c r="K13" i="35"/>
  <c r="J14" i="35"/>
  <c r="M13" i="35"/>
  <c r="M13" i="34"/>
  <c r="K13" i="34"/>
  <c r="J14" i="34"/>
  <c r="I34" i="34"/>
  <c r="H35" i="34"/>
  <c r="H73" i="34"/>
  <c r="J13" i="33"/>
  <c r="K12" i="33"/>
  <c r="M12" i="33"/>
  <c r="I31" i="33"/>
  <c r="H32" i="33"/>
  <c r="K39" i="32"/>
  <c r="J40" i="32"/>
  <c r="M39" i="32"/>
  <c r="I75" i="35" l="1"/>
  <c r="I61" i="32"/>
  <c r="H63" i="32"/>
  <c r="H146" i="34"/>
  <c r="M14" i="35"/>
  <c r="K14" i="35"/>
  <c r="J15" i="35"/>
  <c r="J15" i="34"/>
  <c r="M14" i="34"/>
  <c r="K14" i="34"/>
  <c r="H74" i="34"/>
  <c r="I35" i="34"/>
  <c r="H36" i="34"/>
  <c r="I32" i="33"/>
  <c r="H33" i="33"/>
  <c r="M13" i="33"/>
  <c r="K13" i="33"/>
  <c r="J14" i="33"/>
  <c r="K40" i="32"/>
  <c r="J41" i="32"/>
  <c r="M40" i="32"/>
  <c r="I76" i="35" l="1"/>
  <c r="H64" i="32"/>
  <c r="I62" i="32"/>
  <c r="H147" i="34"/>
  <c r="M15" i="35"/>
  <c r="K15" i="35"/>
  <c r="J16" i="35"/>
  <c r="I36" i="34"/>
  <c r="H37" i="34"/>
  <c r="H75" i="34"/>
  <c r="J16" i="34"/>
  <c r="M15" i="34"/>
  <c r="K15" i="34"/>
  <c r="I33" i="33"/>
  <c r="H34" i="33"/>
  <c r="K14" i="33"/>
  <c r="J15" i="33"/>
  <c r="M14" i="33"/>
  <c r="K41" i="32"/>
  <c r="M41" i="32"/>
  <c r="J42" i="32"/>
  <c r="L104" i="1"/>
  <c r="G104" i="1"/>
  <c r="L103" i="1"/>
  <c r="G103" i="1"/>
  <c r="L102" i="1"/>
  <c r="G102" i="1"/>
  <c r="L101" i="1"/>
  <c r="G101" i="1"/>
  <c r="L100" i="1"/>
  <c r="G100" i="1"/>
  <c r="L99" i="1"/>
  <c r="G99" i="1"/>
  <c r="L98" i="1"/>
  <c r="G98" i="1"/>
  <c r="L97" i="1"/>
  <c r="G97" i="1"/>
  <c r="L96" i="1"/>
  <c r="G96" i="1"/>
  <c r="L95" i="1"/>
  <c r="G95" i="1"/>
  <c r="L94" i="1"/>
  <c r="G94" i="1"/>
  <c r="L93" i="1"/>
  <c r="G93" i="1"/>
  <c r="L92" i="1"/>
  <c r="G92" i="1"/>
  <c r="L91" i="1"/>
  <c r="G91" i="1"/>
  <c r="L90" i="1"/>
  <c r="G90" i="1"/>
  <c r="L89" i="1"/>
  <c r="G89" i="1"/>
  <c r="L88" i="1"/>
  <c r="G88" i="1"/>
  <c r="L87" i="1"/>
  <c r="G87" i="1"/>
  <c r="L86" i="1"/>
  <c r="G86" i="1"/>
  <c r="L85" i="1"/>
  <c r="G85" i="1"/>
  <c r="L84" i="1"/>
  <c r="G84" i="1"/>
  <c r="L83" i="1"/>
  <c r="G83" i="1"/>
  <c r="L82" i="1"/>
  <c r="G82" i="1"/>
  <c r="L81" i="1"/>
  <c r="G81" i="1"/>
  <c r="L80" i="1"/>
  <c r="G80" i="1"/>
  <c r="L79" i="1"/>
  <c r="G79" i="1"/>
  <c r="L78" i="1"/>
  <c r="G78" i="1"/>
  <c r="L77" i="1"/>
  <c r="G77" i="1"/>
  <c r="L76" i="1"/>
  <c r="G76" i="1"/>
  <c r="L75" i="1"/>
  <c r="I77" i="35" l="1"/>
  <c r="I63" i="32"/>
  <c r="H65" i="32"/>
  <c r="H148" i="34"/>
  <c r="M16" i="35"/>
  <c r="J17" i="35"/>
  <c r="K16" i="35"/>
  <c r="K16" i="34"/>
  <c r="J17" i="34"/>
  <c r="M16" i="34"/>
  <c r="H76" i="34"/>
  <c r="I37" i="34"/>
  <c r="H38" i="34"/>
  <c r="I34" i="33"/>
  <c r="H35" i="33"/>
  <c r="M15" i="33"/>
  <c r="K15" i="33"/>
  <c r="J16" i="33"/>
  <c r="K42" i="32"/>
  <c r="J43" i="32"/>
  <c r="M42" i="32"/>
  <c r="I78" i="35" l="1"/>
  <c r="H66" i="32"/>
  <c r="I64" i="32"/>
  <c r="H149" i="34"/>
  <c r="M17" i="35"/>
  <c r="K17" i="35"/>
  <c r="J18" i="35"/>
  <c r="H77" i="34"/>
  <c r="I38" i="34"/>
  <c r="H39" i="34"/>
  <c r="K17" i="34"/>
  <c r="J18" i="34"/>
  <c r="M17" i="34"/>
  <c r="M16" i="33"/>
  <c r="K16" i="33"/>
  <c r="J17" i="33"/>
  <c r="I35" i="33"/>
  <c r="H36" i="33"/>
  <c r="K43" i="32"/>
  <c r="J44" i="32"/>
  <c r="M43" i="32"/>
  <c r="I79" i="35" l="1"/>
  <c r="I65" i="32"/>
  <c r="H67" i="32"/>
  <c r="I66" i="32"/>
  <c r="I67" i="32" s="1"/>
  <c r="H150" i="34"/>
  <c r="J19" i="35"/>
  <c r="M18" i="35"/>
  <c r="K18" i="35"/>
  <c r="H78" i="34"/>
  <c r="M18" i="34"/>
  <c r="K18" i="34"/>
  <c r="J19" i="34"/>
  <c r="I39" i="34"/>
  <c r="H40" i="34"/>
  <c r="I36" i="33"/>
  <c r="H37" i="33"/>
  <c r="J18" i="33"/>
  <c r="M17" i="33"/>
  <c r="K17" i="33"/>
  <c r="K44" i="32"/>
  <c r="J45" i="32"/>
  <c r="M44" i="32"/>
  <c r="I80" i="35" l="1"/>
  <c r="H68" i="32"/>
  <c r="H151" i="34"/>
  <c r="J20" i="35"/>
  <c r="M19" i="35"/>
  <c r="K19" i="35"/>
  <c r="I40" i="34"/>
  <c r="H41" i="34"/>
  <c r="M19" i="34"/>
  <c r="K19" i="34"/>
  <c r="J20" i="34"/>
  <c r="H79" i="34"/>
  <c r="J19" i="33"/>
  <c r="M18" i="33"/>
  <c r="K18" i="33"/>
  <c r="I37" i="33"/>
  <c r="H38" i="33"/>
  <c r="K45" i="32"/>
  <c r="M45" i="32"/>
  <c r="J46" i="32"/>
  <c r="I81" i="35" l="1"/>
  <c r="I82" i="35" s="1"/>
  <c r="I83" i="35" s="1"/>
  <c r="I84" i="35" s="1"/>
  <c r="I85" i="35" s="1"/>
  <c r="H69" i="32"/>
  <c r="I68" i="32"/>
  <c r="I69" i="32" s="1"/>
  <c r="H152" i="34"/>
  <c r="K20" i="35"/>
  <c r="J21" i="35"/>
  <c r="M20" i="35"/>
  <c r="M20" i="34"/>
  <c r="K20" i="34"/>
  <c r="J21" i="34"/>
  <c r="I41" i="34"/>
  <c r="H42" i="34"/>
  <c r="I38" i="33"/>
  <c r="H39" i="33"/>
  <c r="K19" i="33"/>
  <c r="J20" i="33"/>
  <c r="M19" i="33"/>
  <c r="K46" i="32"/>
  <c r="M46" i="32"/>
  <c r="J47" i="32"/>
  <c r="I86" i="35" l="1"/>
  <c r="H70" i="32"/>
  <c r="H153" i="34"/>
  <c r="K21" i="35"/>
  <c r="J22" i="35"/>
  <c r="M21" i="35"/>
  <c r="M21" i="34"/>
  <c r="K21" i="34"/>
  <c r="J22" i="34"/>
  <c r="I42" i="34"/>
  <c r="H43" i="34"/>
  <c r="I39" i="33"/>
  <c r="H40" i="33"/>
  <c r="K20" i="33"/>
  <c r="J21" i="33"/>
  <c r="M20" i="33"/>
  <c r="K47" i="32"/>
  <c r="J48" i="32"/>
  <c r="M47" i="32"/>
  <c r="I87" i="35" l="1"/>
  <c r="I70" i="32"/>
  <c r="H71" i="32"/>
  <c r="H154" i="34"/>
  <c r="M22" i="35"/>
  <c r="K22" i="35"/>
  <c r="J23" i="35"/>
  <c r="I43" i="34"/>
  <c r="H44" i="34"/>
  <c r="J23" i="34"/>
  <c r="M22" i="34"/>
  <c r="K22" i="34"/>
  <c r="I40" i="33"/>
  <c r="H41" i="33"/>
  <c r="K21" i="33"/>
  <c r="J22" i="33"/>
  <c r="M21" i="33"/>
  <c r="K48" i="32"/>
  <c r="M48" i="32"/>
  <c r="J49" i="32"/>
  <c r="I88" i="35" l="1"/>
  <c r="H72" i="32"/>
  <c r="I71" i="32"/>
  <c r="H155" i="34"/>
  <c r="M23" i="35"/>
  <c r="K23" i="35"/>
  <c r="J24" i="35"/>
  <c r="J24" i="34"/>
  <c r="M23" i="34"/>
  <c r="K23" i="34"/>
  <c r="I44" i="34"/>
  <c r="H45" i="34"/>
  <c r="M22" i="33"/>
  <c r="K22" i="33"/>
  <c r="J23" i="33"/>
  <c r="I41" i="33"/>
  <c r="H42" i="33"/>
  <c r="K49" i="32"/>
  <c r="M49" i="32"/>
  <c r="J50" i="32"/>
  <c r="I89" i="35" l="1"/>
  <c r="H73" i="32"/>
  <c r="I72" i="32"/>
  <c r="H156" i="34"/>
  <c r="M24" i="35"/>
  <c r="K24" i="35"/>
  <c r="J25" i="35"/>
  <c r="I45" i="34"/>
  <c r="H46" i="34"/>
  <c r="K24" i="34"/>
  <c r="J25" i="34"/>
  <c r="M24" i="34"/>
  <c r="M23" i="33"/>
  <c r="K23" i="33"/>
  <c r="J24" i="33"/>
  <c r="I42" i="33"/>
  <c r="H43" i="33"/>
  <c r="J51" i="32"/>
  <c r="K50" i="32"/>
  <c r="M50" i="32"/>
  <c r="I90" i="35" l="1"/>
  <c r="H74" i="32"/>
  <c r="I73" i="32"/>
  <c r="H157" i="34"/>
  <c r="M25" i="35"/>
  <c r="K25" i="35"/>
  <c r="J26" i="35"/>
  <c r="I46" i="34"/>
  <c r="H47" i="34"/>
  <c r="K25" i="34"/>
  <c r="J26" i="34"/>
  <c r="M25" i="34"/>
  <c r="I43" i="33"/>
  <c r="H44" i="33"/>
  <c r="M24" i="33"/>
  <c r="K24" i="33"/>
  <c r="J25" i="33"/>
  <c r="M51" i="32"/>
  <c r="K51" i="32"/>
  <c r="J52" i="32"/>
  <c r="I91" i="35" l="1"/>
  <c r="I74" i="32"/>
  <c r="I75" i="32" s="1"/>
  <c r="H158" i="34"/>
  <c r="H159" i="34" s="1"/>
  <c r="M26" i="35"/>
  <c r="K26" i="35"/>
  <c r="J27" i="35"/>
  <c r="K26" i="34"/>
  <c r="J27" i="34"/>
  <c r="M26" i="34"/>
  <c r="I47" i="34"/>
  <c r="H48" i="34"/>
  <c r="M25" i="33"/>
  <c r="K25" i="33"/>
  <c r="J26" i="33"/>
  <c r="I44" i="33"/>
  <c r="H45" i="33"/>
  <c r="J53" i="32"/>
  <c r="M52" i="32"/>
  <c r="K52" i="32"/>
  <c r="J36" i="3"/>
  <c r="H36" i="3"/>
  <c r="H160" i="34" l="1"/>
  <c r="I92" i="35"/>
  <c r="I76" i="32"/>
  <c r="M36" i="3"/>
  <c r="J37" i="3"/>
  <c r="I36" i="3"/>
  <c r="H37" i="3"/>
  <c r="M27" i="35"/>
  <c r="K27" i="35"/>
  <c r="J28" i="35"/>
  <c r="K27" i="34"/>
  <c r="J28" i="34"/>
  <c r="M27" i="34"/>
  <c r="I48" i="34"/>
  <c r="H49" i="34"/>
  <c r="M26" i="33"/>
  <c r="K26" i="33"/>
  <c r="J27" i="33"/>
  <c r="I45" i="33"/>
  <c r="H46" i="33"/>
  <c r="M53" i="32"/>
  <c r="K53" i="32"/>
  <c r="J54" i="32"/>
  <c r="K36" i="3"/>
  <c r="H161" i="34" l="1"/>
  <c r="I93" i="35"/>
  <c r="I77" i="32"/>
  <c r="H38" i="3"/>
  <c r="I37" i="3"/>
  <c r="K37" i="3"/>
  <c r="J38" i="3"/>
  <c r="M28" i="35"/>
  <c r="K28" i="35"/>
  <c r="J29" i="35"/>
  <c r="I49" i="34"/>
  <c r="H50" i="34"/>
  <c r="K28" i="34"/>
  <c r="J29" i="34"/>
  <c r="M28" i="34"/>
  <c r="I46" i="33"/>
  <c r="H47" i="33"/>
  <c r="M27" i="33"/>
  <c r="K27" i="33"/>
  <c r="J28" i="33"/>
  <c r="J55" i="32"/>
  <c r="M54" i="32"/>
  <c r="K54" i="32"/>
  <c r="H162" i="34" l="1"/>
  <c r="I94" i="35"/>
  <c r="I78" i="32"/>
  <c r="I38" i="3"/>
  <c r="H39" i="3"/>
  <c r="J39" i="3"/>
  <c r="K38" i="3"/>
  <c r="M29" i="35"/>
  <c r="K29" i="35"/>
  <c r="J30" i="35"/>
  <c r="I50" i="34"/>
  <c r="H51" i="34"/>
  <c r="K29" i="34"/>
  <c r="J30" i="34"/>
  <c r="M29" i="34"/>
  <c r="M28" i="33"/>
  <c r="K28" i="33"/>
  <c r="J29" i="33"/>
  <c r="I47" i="33"/>
  <c r="H48" i="33"/>
  <c r="J56" i="32"/>
  <c r="M55" i="32"/>
  <c r="K55" i="32"/>
  <c r="I95" i="35" l="1"/>
  <c r="I79" i="32"/>
  <c r="K39" i="3"/>
  <c r="J40" i="3"/>
  <c r="I39" i="3"/>
  <c r="H40" i="3"/>
  <c r="M30" i="35"/>
  <c r="K30" i="35"/>
  <c r="J31" i="35"/>
  <c r="K30" i="34"/>
  <c r="J31" i="34"/>
  <c r="M30" i="34"/>
  <c r="I51" i="34"/>
  <c r="H52" i="34"/>
  <c r="I48" i="33"/>
  <c r="H49" i="33"/>
  <c r="M29" i="33"/>
  <c r="K29" i="33"/>
  <c r="J30" i="33"/>
  <c r="J57" i="32"/>
  <c r="M56" i="32"/>
  <c r="K56" i="32"/>
  <c r="I96" i="35" l="1"/>
  <c r="I80" i="32"/>
  <c r="H41" i="3"/>
  <c r="I40" i="3"/>
  <c r="K40" i="3"/>
  <c r="J41" i="3"/>
  <c r="M31" i="35"/>
  <c r="K31" i="35"/>
  <c r="J32" i="35"/>
  <c r="I52" i="34"/>
  <c r="H53" i="34"/>
  <c r="K31" i="34"/>
  <c r="J32" i="34"/>
  <c r="M31" i="34"/>
  <c r="M30" i="33"/>
  <c r="K30" i="33"/>
  <c r="J31" i="33"/>
  <c r="I49" i="33"/>
  <c r="H50" i="33"/>
  <c r="M57" i="32"/>
  <c r="K57" i="32"/>
  <c r="J58" i="32"/>
  <c r="I97" i="35" l="1"/>
  <c r="I81" i="32"/>
  <c r="I82" i="32" s="1"/>
  <c r="I83" i="32" s="1"/>
  <c r="I84" i="32" s="1"/>
  <c r="I85" i="32" s="1"/>
  <c r="H42" i="3"/>
  <c r="I41" i="3"/>
  <c r="K41" i="3"/>
  <c r="J42" i="3"/>
  <c r="M32" i="35"/>
  <c r="K32" i="35"/>
  <c r="J33" i="35"/>
  <c r="K32" i="34"/>
  <c r="J33" i="34"/>
  <c r="M32" i="34"/>
  <c r="I53" i="34"/>
  <c r="H54" i="34"/>
  <c r="M31" i="33"/>
  <c r="K31" i="33"/>
  <c r="J32" i="33"/>
  <c r="I50" i="33"/>
  <c r="H51" i="33"/>
  <c r="J59" i="32"/>
  <c r="M58" i="32"/>
  <c r="K58" i="32"/>
  <c r="I98" i="35" l="1"/>
  <c r="I86" i="32"/>
  <c r="H43" i="3"/>
  <c r="I42" i="3"/>
  <c r="J43" i="3"/>
  <c r="K42" i="3"/>
  <c r="M33" i="35"/>
  <c r="K33" i="35"/>
  <c r="J34" i="35"/>
  <c r="K33" i="34"/>
  <c r="J34" i="34"/>
  <c r="M33" i="34"/>
  <c r="I54" i="34"/>
  <c r="H55" i="34"/>
  <c r="I51" i="33"/>
  <c r="H52" i="33"/>
  <c r="M32" i="33"/>
  <c r="K32" i="33"/>
  <c r="J33" i="33"/>
  <c r="J60" i="32"/>
  <c r="M59" i="32"/>
  <c r="K59" i="32"/>
  <c r="I99" i="35" l="1"/>
  <c r="I87" i="32"/>
  <c r="K43" i="3"/>
  <c r="J44" i="3"/>
  <c r="I43" i="3"/>
  <c r="H44" i="3"/>
  <c r="M34" i="35"/>
  <c r="K34" i="35"/>
  <c r="J35" i="35"/>
  <c r="I55" i="34"/>
  <c r="H56" i="34"/>
  <c r="K34" i="34"/>
  <c r="J35" i="34"/>
  <c r="M34" i="34"/>
  <c r="I52" i="33"/>
  <c r="H53" i="33"/>
  <c r="M33" i="33"/>
  <c r="K33" i="33"/>
  <c r="J34" i="33"/>
  <c r="J61" i="32"/>
  <c r="M60" i="32"/>
  <c r="K60" i="32"/>
  <c r="I100" i="35" l="1"/>
  <c r="I88" i="32"/>
  <c r="H45" i="3"/>
  <c r="I44" i="3"/>
  <c r="J45" i="3"/>
  <c r="K44" i="3"/>
  <c r="M35" i="35"/>
  <c r="K35" i="35"/>
  <c r="J36" i="35"/>
  <c r="K35" i="34"/>
  <c r="J36" i="34"/>
  <c r="M35" i="34"/>
  <c r="I56" i="34"/>
  <c r="H57" i="34"/>
  <c r="M34" i="33"/>
  <c r="K34" i="33"/>
  <c r="J35" i="33"/>
  <c r="I53" i="33"/>
  <c r="H54" i="33"/>
  <c r="J62" i="32"/>
  <c r="M61" i="32"/>
  <c r="K61" i="32"/>
  <c r="I101" i="35" l="1"/>
  <c r="I89" i="32"/>
  <c r="K45" i="3"/>
  <c r="J46" i="3"/>
  <c r="H46" i="3"/>
  <c r="I45" i="3"/>
  <c r="M36" i="35"/>
  <c r="K36" i="35"/>
  <c r="J37" i="35"/>
  <c r="K36" i="34"/>
  <c r="J37" i="34"/>
  <c r="M36" i="34"/>
  <c r="I57" i="34"/>
  <c r="H58" i="34"/>
  <c r="I54" i="33"/>
  <c r="H55" i="33"/>
  <c r="M35" i="33"/>
  <c r="K35" i="33"/>
  <c r="J36" i="33"/>
  <c r="J63" i="32"/>
  <c r="M62" i="32"/>
  <c r="K62" i="32"/>
  <c r="I102" i="35" l="1"/>
  <c r="I90" i="32"/>
  <c r="I46" i="3"/>
  <c r="H47" i="3"/>
  <c r="J47" i="3"/>
  <c r="K46" i="3"/>
  <c r="M37" i="35"/>
  <c r="K37" i="35"/>
  <c r="J38" i="35"/>
  <c r="K37" i="34"/>
  <c r="J38" i="34"/>
  <c r="M37" i="34"/>
  <c r="I58" i="34"/>
  <c r="H59" i="34"/>
  <c r="M36" i="33"/>
  <c r="K36" i="33"/>
  <c r="J37" i="33"/>
  <c r="I55" i="33"/>
  <c r="H56" i="33"/>
  <c r="J64" i="32"/>
  <c r="M63" i="32"/>
  <c r="K63" i="32"/>
  <c r="I103" i="35" l="1"/>
  <c r="I91" i="32"/>
  <c r="J48" i="3"/>
  <c r="K47" i="3"/>
  <c r="I47" i="3"/>
  <c r="H48" i="3"/>
  <c r="M38" i="35"/>
  <c r="K38" i="35"/>
  <c r="J39" i="35"/>
  <c r="K38" i="34"/>
  <c r="J39" i="34"/>
  <c r="M38" i="34"/>
  <c r="I59" i="34"/>
  <c r="I60" i="34"/>
  <c r="I61" i="34" s="1"/>
  <c r="I62" i="34" s="1"/>
  <c r="I63" i="34" s="1"/>
  <c r="I64" i="34" s="1"/>
  <c r="I56" i="33"/>
  <c r="H57" i="33"/>
  <c r="M37" i="33"/>
  <c r="K37" i="33"/>
  <c r="J38" i="33"/>
  <c r="J65" i="32"/>
  <c r="M64" i="32"/>
  <c r="K64" i="32"/>
  <c r="I65" i="34" l="1"/>
  <c r="I104" i="35"/>
  <c r="I92" i="32"/>
  <c r="I48" i="3"/>
  <c r="H49" i="3"/>
  <c r="J49" i="3"/>
  <c r="K48" i="3"/>
  <c r="M39" i="35"/>
  <c r="K39" i="35"/>
  <c r="J40" i="35"/>
  <c r="K39" i="34"/>
  <c r="J40" i="34"/>
  <c r="M39" i="34"/>
  <c r="M38" i="33"/>
  <c r="K38" i="33"/>
  <c r="J39" i="33"/>
  <c r="I57" i="33"/>
  <c r="H58" i="33"/>
  <c r="J66" i="32"/>
  <c r="M65" i="32"/>
  <c r="K65" i="32"/>
  <c r="I66" i="34" l="1"/>
  <c r="I105" i="35"/>
  <c r="I93" i="32"/>
  <c r="J50" i="3"/>
  <c r="K49" i="3"/>
  <c r="I49" i="3"/>
  <c r="H50" i="3"/>
  <c r="I71" i="34"/>
  <c r="M40" i="35"/>
  <c r="K40" i="35"/>
  <c r="J41" i="35"/>
  <c r="K40" i="34"/>
  <c r="J41" i="34"/>
  <c r="M40" i="34"/>
  <c r="I58" i="33"/>
  <c r="H59" i="33"/>
  <c r="M39" i="33"/>
  <c r="K39" i="33"/>
  <c r="J40" i="33"/>
  <c r="J67" i="32"/>
  <c r="M66" i="32"/>
  <c r="K66" i="32"/>
  <c r="I67" i="34" l="1"/>
  <c r="I106" i="35"/>
  <c r="I94" i="32"/>
  <c r="I50" i="3"/>
  <c r="H51" i="3"/>
  <c r="K50" i="3"/>
  <c r="J51" i="3"/>
  <c r="I72" i="34"/>
  <c r="M41" i="35"/>
  <c r="K41" i="35"/>
  <c r="J42" i="35"/>
  <c r="K41" i="34"/>
  <c r="J42" i="34"/>
  <c r="M41" i="34"/>
  <c r="M40" i="33"/>
  <c r="K40" i="33"/>
  <c r="J41" i="33"/>
  <c r="I59" i="33"/>
  <c r="J68" i="32"/>
  <c r="M67" i="32"/>
  <c r="K67" i="32"/>
  <c r="I68" i="34" l="1"/>
  <c r="I107" i="35"/>
  <c r="I95" i="32"/>
  <c r="K51" i="3"/>
  <c r="J52" i="3"/>
  <c r="I51" i="3"/>
  <c r="H52" i="3"/>
  <c r="I73" i="34"/>
  <c r="M42" i="35"/>
  <c r="K42" i="35"/>
  <c r="J43" i="35"/>
  <c r="K42" i="34"/>
  <c r="J43" i="34"/>
  <c r="M42" i="34"/>
  <c r="I60" i="33"/>
  <c r="M41" i="33"/>
  <c r="K41" i="33"/>
  <c r="J42" i="33"/>
  <c r="J69" i="32"/>
  <c r="M68" i="32"/>
  <c r="K68" i="32"/>
  <c r="H3" i="1"/>
  <c r="I69" i="34" l="1"/>
  <c r="I108" i="35"/>
  <c r="I96" i="32"/>
  <c r="I52" i="3"/>
  <c r="H53" i="3"/>
  <c r="J53" i="3"/>
  <c r="K52" i="3"/>
  <c r="I74" i="34"/>
  <c r="M43" i="35"/>
  <c r="K43" i="35"/>
  <c r="J44" i="35"/>
  <c r="K43" i="34"/>
  <c r="J44" i="34"/>
  <c r="M43" i="34"/>
  <c r="M42" i="33"/>
  <c r="K42" i="33"/>
  <c r="J43" i="33"/>
  <c r="I61" i="33"/>
  <c r="J70" i="32"/>
  <c r="M69" i="32"/>
  <c r="K69" i="32"/>
  <c r="F49" i="1"/>
  <c r="F48" i="1"/>
  <c r="F47" i="1"/>
  <c r="F42" i="1"/>
  <c r="F43" i="1"/>
  <c r="F41" i="1"/>
  <c r="F40" i="1"/>
  <c r="F39" i="1"/>
  <c r="F38" i="1"/>
  <c r="F37" i="1"/>
  <c r="F36" i="1"/>
  <c r="F35" i="1"/>
  <c r="F34" i="1"/>
  <c r="F33" i="1"/>
  <c r="F32" i="1"/>
  <c r="C32" i="1" s="1"/>
  <c r="M2" i="3"/>
  <c r="L2" i="3"/>
  <c r="L3" i="3"/>
  <c r="M3" i="3"/>
  <c r="L4" i="3"/>
  <c r="M4" i="3"/>
  <c r="L5" i="3"/>
  <c r="M5" i="3"/>
  <c r="L6" i="3"/>
  <c r="M6" i="3"/>
  <c r="L7" i="3"/>
  <c r="M7" i="3"/>
  <c r="L8" i="3"/>
  <c r="M8" i="3"/>
  <c r="I179" i="21"/>
  <c r="H179" i="21"/>
  <c r="C179" i="21"/>
  <c r="B179" i="21"/>
  <c r="J121" i="21"/>
  <c r="K121" i="21" s="1"/>
  <c r="J2" i="21"/>
  <c r="J3" i="21"/>
  <c r="K3" i="21" s="1"/>
  <c r="J4" i="21"/>
  <c r="K4" i="21" s="1"/>
  <c r="J5" i="21"/>
  <c r="J6" i="21"/>
  <c r="K6" i="21" s="1"/>
  <c r="J7" i="21"/>
  <c r="K7" i="21" s="1"/>
  <c r="J8" i="21"/>
  <c r="K8" i="21" s="1"/>
  <c r="J9" i="21"/>
  <c r="K9" i="21" s="1"/>
  <c r="J10" i="21"/>
  <c r="K10" i="21" s="1"/>
  <c r="J11" i="21"/>
  <c r="K11" i="21" s="1"/>
  <c r="J12" i="21"/>
  <c r="K12" i="21" s="1"/>
  <c r="J13" i="21"/>
  <c r="K13" i="21" s="1"/>
  <c r="J14" i="21"/>
  <c r="K14" i="21" s="1"/>
  <c r="J15" i="21"/>
  <c r="K15" i="21" s="1"/>
  <c r="J16" i="21"/>
  <c r="K16" i="21" s="1"/>
  <c r="J17" i="21"/>
  <c r="K17" i="21" s="1"/>
  <c r="J18" i="21"/>
  <c r="K18" i="21" s="1"/>
  <c r="J19" i="21"/>
  <c r="K19" i="21" s="1"/>
  <c r="J20" i="21"/>
  <c r="K20" i="21" s="1"/>
  <c r="J21" i="21"/>
  <c r="K21" i="21" s="1"/>
  <c r="J22" i="21"/>
  <c r="K22" i="21" s="1"/>
  <c r="J23" i="21"/>
  <c r="K23" i="21" s="1"/>
  <c r="J24" i="21"/>
  <c r="K24" i="21" s="1"/>
  <c r="J25" i="21"/>
  <c r="K25" i="21" s="1"/>
  <c r="J26" i="21"/>
  <c r="K26" i="21" s="1"/>
  <c r="J27" i="21"/>
  <c r="K27" i="21" s="1"/>
  <c r="J28" i="21"/>
  <c r="K28" i="21" s="1"/>
  <c r="J29" i="21"/>
  <c r="K29" i="21" s="1"/>
  <c r="J30" i="21"/>
  <c r="K30" i="21" s="1"/>
  <c r="J31" i="21"/>
  <c r="K31" i="21" s="1"/>
  <c r="J32" i="21"/>
  <c r="K32" i="21" s="1"/>
  <c r="J33" i="21"/>
  <c r="K33" i="21" s="1"/>
  <c r="J34" i="21"/>
  <c r="K34" i="21" s="1"/>
  <c r="J35" i="21"/>
  <c r="K35" i="21" s="1"/>
  <c r="J36" i="21"/>
  <c r="K36" i="21" s="1"/>
  <c r="J37" i="21"/>
  <c r="J38" i="21"/>
  <c r="K38" i="21" s="1"/>
  <c r="J39" i="21"/>
  <c r="K39" i="21" s="1"/>
  <c r="J40" i="21"/>
  <c r="K40" i="21" s="1"/>
  <c r="J41" i="21"/>
  <c r="K41" i="21" s="1"/>
  <c r="J42" i="21"/>
  <c r="K42" i="21" s="1"/>
  <c r="J43" i="21"/>
  <c r="K43" i="21" s="1"/>
  <c r="J44" i="21"/>
  <c r="K44" i="21" s="1"/>
  <c r="J45" i="21"/>
  <c r="K45" i="21" s="1"/>
  <c r="J46" i="21"/>
  <c r="K46" i="21" s="1"/>
  <c r="J47" i="21"/>
  <c r="K47" i="21" s="1"/>
  <c r="J48" i="21"/>
  <c r="K48" i="21" s="1"/>
  <c r="J49" i="21"/>
  <c r="K49" i="21" s="1"/>
  <c r="J50" i="21"/>
  <c r="K50" i="21" s="1"/>
  <c r="J51" i="21"/>
  <c r="K51" i="21" s="1"/>
  <c r="J52" i="21"/>
  <c r="K52" i="21" s="1"/>
  <c r="J53" i="21"/>
  <c r="J54" i="21"/>
  <c r="K54" i="21" s="1"/>
  <c r="J55" i="21"/>
  <c r="K55" i="21" s="1"/>
  <c r="J56" i="21"/>
  <c r="K56" i="21" s="1"/>
  <c r="J57" i="21"/>
  <c r="K57" i="21" s="1"/>
  <c r="J58" i="21"/>
  <c r="K58" i="21" s="1"/>
  <c r="J59" i="21"/>
  <c r="K59" i="21" s="1"/>
  <c r="J60" i="21"/>
  <c r="K60" i="21" s="1"/>
  <c r="J61" i="21"/>
  <c r="K61" i="21" s="1"/>
  <c r="J62" i="21"/>
  <c r="K62" i="21" s="1"/>
  <c r="J63" i="21"/>
  <c r="K63" i="21" s="1"/>
  <c r="J64" i="21"/>
  <c r="K64" i="21" s="1"/>
  <c r="J65" i="21"/>
  <c r="K65" i="21" s="1"/>
  <c r="J66" i="21"/>
  <c r="K66" i="21" s="1"/>
  <c r="J67" i="21"/>
  <c r="K67" i="21" s="1"/>
  <c r="J68" i="21"/>
  <c r="K68" i="21" s="1"/>
  <c r="J69" i="21"/>
  <c r="J70" i="21"/>
  <c r="K70" i="21" s="1"/>
  <c r="J71" i="21"/>
  <c r="K71" i="21" s="1"/>
  <c r="J72" i="21"/>
  <c r="J73" i="21"/>
  <c r="K73" i="21" s="1"/>
  <c r="J74" i="21"/>
  <c r="K74" i="21" s="1"/>
  <c r="J75" i="21"/>
  <c r="K75" i="21" s="1"/>
  <c r="J76" i="21"/>
  <c r="K76" i="21" s="1"/>
  <c r="J77" i="21"/>
  <c r="K77" i="21" s="1"/>
  <c r="J78" i="21"/>
  <c r="K78" i="21" s="1"/>
  <c r="J79" i="21"/>
  <c r="K79" i="21" s="1"/>
  <c r="J80" i="21"/>
  <c r="K80" i="21" s="1"/>
  <c r="J81" i="21"/>
  <c r="K81" i="21" s="1"/>
  <c r="J82" i="21"/>
  <c r="K82" i="21" s="1"/>
  <c r="J83" i="21"/>
  <c r="K83" i="21" s="1"/>
  <c r="J84" i="21"/>
  <c r="K84" i="21" s="1"/>
  <c r="J85" i="21"/>
  <c r="K85" i="21" s="1"/>
  <c r="J86" i="21"/>
  <c r="K86" i="21" s="1"/>
  <c r="J87" i="21"/>
  <c r="K87" i="21" s="1"/>
  <c r="J88" i="21"/>
  <c r="K88" i="21" s="1"/>
  <c r="J89" i="21"/>
  <c r="K89" i="21" s="1"/>
  <c r="J90" i="21"/>
  <c r="K90" i="21" s="1"/>
  <c r="J91" i="21"/>
  <c r="K91" i="21" s="1"/>
  <c r="J92" i="21"/>
  <c r="K92" i="21" s="1"/>
  <c r="J93" i="21"/>
  <c r="K93" i="21" s="1"/>
  <c r="J94" i="21"/>
  <c r="K94" i="21" s="1"/>
  <c r="J95" i="21"/>
  <c r="K95" i="21" s="1"/>
  <c r="J96" i="21"/>
  <c r="K96" i="21" s="1"/>
  <c r="J97" i="21"/>
  <c r="K97" i="21" s="1"/>
  <c r="J98" i="21"/>
  <c r="K98" i="21" s="1"/>
  <c r="J99" i="21"/>
  <c r="K99" i="21" s="1"/>
  <c r="J100" i="21"/>
  <c r="K100" i="21" s="1"/>
  <c r="J101" i="21"/>
  <c r="K101" i="21" s="1"/>
  <c r="J102" i="21"/>
  <c r="K102" i="21" s="1"/>
  <c r="J103" i="21"/>
  <c r="K103" i="21" s="1"/>
  <c r="J104" i="21"/>
  <c r="K104" i="21" s="1"/>
  <c r="J105" i="21"/>
  <c r="K105" i="21" s="1"/>
  <c r="J106" i="21"/>
  <c r="K106" i="21" s="1"/>
  <c r="J107" i="21"/>
  <c r="K107" i="21" s="1"/>
  <c r="J108" i="21"/>
  <c r="K108" i="21" s="1"/>
  <c r="J109" i="21"/>
  <c r="K109" i="21" s="1"/>
  <c r="J110" i="21"/>
  <c r="K110" i="21" s="1"/>
  <c r="J111" i="21"/>
  <c r="K111" i="21" s="1"/>
  <c r="J112" i="21"/>
  <c r="K112" i="21" s="1"/>
  <c r="J113" i="21"/>
  <c r="K113" i="21" s="1"/>
  <c r="J114" i="21"/>
  <c r="K114" i="21" s="1"/>
  <c r="J115" i="21"/>
  <c r="K115" i="21" s="1"/>
  <c r="J116" i="21"/>
  <c r="K116" i="21" s="1"/>
  <c r="J117" i="21"/>
  <c r="J118" i="21"/>
  <c r="K118" i="21" s="1"/>
  <c r="J119" i="21"/>
  <c r="K119" i="21" s="1"/>
  <c r="J120" i="21"/>
  <c r="K120" i="21" s="1"/>
  <c r="J122" i="21"/>
  <c r="K122" i="21" s="1"/>
  <c r="J123" i="21"/>
  <c r="K123" i="21" s="1"/>
  <c r="J124" i="21"/>
  <c r="K124" i="21" s="1"/>
  <c r="J125" i="21"/>
  <c r="J126" i="21"/>
  <c r="K126" i="21" s="1"/>
  <c r="J127" i="21"/>
  <c r="K127" i="21" s="1"/>
  <c r="J128" i="21"/>
  <c r="K128" i="21" s="1"/>
  <c r="J129" i="21"/>
  <c r="K129" i="21" s="1"/>
  <c r="J130" i="21"/>
  <c r="K130" i="21" s="1"/>
  <c r="J131" i="21"/>
  <c r="K131" i="21" s="1"/>
  <c r="J132" i="21"/>
  <c r="K132" i="21" s="1"/>
  <c r="J133" i="21"/>
  <c r="K133" i="21" s="1"/>
  <c r="J134" i="21"/>
  <c r="K134" i="21" s="1"/>
  <c r="J135" i="21"/>
  <c r="K135" i="21" s="1"/>
  <c r="J136" i="21"/>
  <c r="K136" i="21" s="1"/>
  <c r="J137" i="21"/>
  <c r="J138" i="21"/>
  <c r="K138" i="21" s="1"/>
  <c r="J139" i="21"/>
  <c r="K139" i="21" s="1"/>
  <c r="J140" i="21"/>
  <c r="K140" i="21" s="1"/>
  <c r="J141" i="21"/>
  <c r="K141" i="21" s="1"/>
  <c r="J142" i="21"/>
  <c r="K142" i="21" s="1"/>
  <c r="J143" i="21"/>
  <c r="K143" i="21" s="1"/>
  <c r="J144" i="21"/>
  <c r="K144" i="21" s="1"/>
  <c r="J145" i="21"/>
  <c r="J146" i="21"/>
  <c r="K146" i="21" s="1"/>
  <c r="J147" i="21"/>
  <c r="K147" i="21" s="1"/>
  <c r="J148" i="21"/>
  <c r="K148" i="21" s="1"/>
  <c r="J149" i="21"/>
  <c r="K149" i="21" s="1"/>
  <c r="J150" i="21"/>
  <c r="K150" i="21" s="1"/>
  <c r="J151" i="21"/>
  <c r="K151" i="21" s="1"/>
  <c r="J152" i="21"/>
  <c r="K152" i="21" s="1"/>
  <c r="J153" i="21"/>
  <c r="K153" i="21" s="1"/>
  <c r="J154" i="21"/>
  <c r="K154" i="21" s="1"/>
  <c r="J155" i="21"/>
  <c r="J156" i="21"/>
  <c r="K156" i="21" s="1"/>
  <c r="J157" i="21"/>
  <c r="K157" i="21" s="1"/>
  <c r="J158" i="21"/>
  <c r="K158" i="21" s="1"/>
  <c r="J159" i="21"/>
  <c r="K159" i="21" s="1"/>
  <c r="J160" i="21"/>
  <c r="K160" i="21" s="1"/>
  <c r="J161" i="21"/>
  <c r="K161" i="21" s="1"/>
  <c r="J162" i="21"/>
  <c r="K162" i="21" s="1"/>
  <c r="J163" i="21"/>
  <c r="K163" i="21" s="1"/>
  <c r="J164" i="21"/>
  <c r="K164" i="21" s="1"/>
  <c r="J165" i="21"/>
  <c r="K165" i="21" s="1"/>
  <c r="J166" i="21"/>
  <c r="K166" i="21" s="1"/>
  <c r="J167" i="21"/>
  <c r="K167" i="21" s="1"/>
  <c r="J168" i="21"/>
  <c r="K168" i="21" s="1"/>
  <c r="J169" i="21"/>
  <c r="J170" i="21"/>
  <c r="K170" i="21" s="1"/>
  <c r="J171" i="21"/>
  <c r="K171" i="21" s="1"/>
  <c r="J172" i="21"/>
  <c r="K172" i="21" s="1"/>
  <c r="J173" i="21"/>
  <c r="K173" i="21" s="1"/>
  <c r="J174" i="21"/>
  <c r="K174" i="21" s="1"/>
  <c r="J175" i="21"/>
  <c r="K175" i="21" s="1"/>
  <c r="J176" i="21"/>
  <c r="K176" i="21" s="1"/>
  <c r="J177" i="21"/>
  <c r="K177" i="21" s="1"/>
  <c r="F2" i="21"/>
  <c r="F3" i="21"/>
  <c r="G3" i="21" s="1"/>
  <c r="M3" i="21" s="1"/>
  <c r="F4" i="21"/>
  <c r="G4" i="21" s="1"/>
  <c r="F5" i="21"/>
  <c r="G5" i="21" s="1"/>
  <c r="F6" i="21"/>
  <c r="G6" i="21" s="1"/>
  <c r="F7" i="21"/>
  <c r="G7" i="21" s="1"/>
  <c r="F8" i="21"/>
  <c r="F9" i="21"/>
  <c r="G9" i="21" s="1"/>
  <c r="F10" i="21"/>
  <c r="L10" i="21" s="1"/>
  <c r="F11" i="21"/>
  <c r="G11" i="21" s="1"/>
  <c r="F12" i="21"/>
  <c r="G12" i="21" s="1"/>
  <c r="M12" i="21" s="1"/>
  <c r="F13" i="21"/>
  <c r="G13" i="21" s="1"/>
  <c r="M13" i="21" s="1"/>
  <c r="F14" i="21"/>
  <c r="L14" i="21" s="1"/>
  <c r="F15" i="21"/>
  <c r="G15" i="21" s="1"/>
  <c r="M15" i="21" s="1"/>
  <c r="F16" i="21"/>
  <c r="F17" i="21"/>
  <c r="L17" i="21" s="1"/>
  <c r="F18" i="21"/>
  <c r="L18" i="21" s="1"/>
  <c r="F19" i="21"/>
  <c r="G19" i="21" s="1"/>
  <c r="M19" i="21" s="1"/>
  <c r="F20" i="21"/>
  <c r="G20" i="21" s="1"/>
  <c r="M20" i="21" s="1"/>
  <c r="F21" i="21"/>
  <c r="G21" i="21" s="1"/>
  <c r="F22" i="21"/>
  <c r="F23" i="21"/>
  <c r="F24" i="21"/>
  <c r="G24" i="21" s="1"/>
  <c r="M24" i="21" s="1"/>
  <c r="F25" i="21"/>
  <c r="F26" i="21"/>
  <c r="G26" i="21" s="1"/>
  <c r="M26" i="21" s="1"/>
  <c r="F27" i="21"/>
  <c r="F28" i="21"/>
  <c r="G28" i="21" s="1"/>
  <c r="M28" i="21" s="1"/>
  <c r="F29" i="21"/>
  <c r="G29" i="21" s="1"/>
  <c r="M29" i="21" s="1"/>
  <c r="F30" i="21"/>
  <c r="G30" i="21" s="1"/>
  <c r="M30" i="21" s="1"/>
  <c r="F31" i="21"/>
  <c r="G31" i="21" s="1"/>
  <c r="M31" i="21" s="1"/>
  <c r="F32" i="21"/>
  <c r="F33" i="21"/>
  <c r="G33" i="21" s="1"/>
  <c r="M33" i="21" s="1"/>
  <c r="F34" i="21"/>
  <c r="G34" i="21" s="1"/>
  <c r="M34" i="21" s="1"/>
  <c r="F35" i="21"/>
  <c r="G35" i="21" s="1"/>
  <c r="M35" i="21" s="1"/>
  <c r="F36" i="21"/>
  <c r="G36" i="21" s="1"/>
  <c r="M36" i="21" s="1"/>
  <c r="F37" i="21"/>
  <c r="G37" i="21" s="1"/>
  <c r="M37" i="21" s="1"/>
  <c r="F38" i="21"/>
  <c r="G38" i="21" s="1"/>
  <c r="M38" i="21" s="1"/>
  <c r="F39" i="21"/>
  <c r="G39" i="21" s="1"/>
  <c r="M39" i="21" s="1"/>
  <c r="F40" i="21"/>
  <c r="F41" i="21"/>
  <c r="G41" i="21" s="1"/>
  <c r="M41" i="21" s="1"/>
  <c r="F42" i="21"/>
  <c r="G42" i="21" s="1"/>
  <c r="M42" i="21" s="1"/>
  <c r="F43" i="21"/>
  <c r="G43" i="21" s="1"/>
  <c r="M43" i="21" s="1"/>
  <c r="F44" i="21"/>
  <c r="G44" i="21" s="1"/>
  <c r="M44" i="21" s="1"/>
  <c r="F45" i="21"/>
  <c r="L45" i="21" s="1"/>
  <c r="F46" i="21"/>
  <c r="G46" i="21" s="1"/>
  <c r="M46" i="21" s="1"/>
  <c r="F47" i="21"/>
  <c r="G47" i="21" s="1"/>
  <c r="M47" i="21" s="1"/>
  <c r="F48" i="21"/>
  <c r="G48" i="21" s="1"/>
  <c r="M48" i="21" s="1"/>
  <c r="F49" i="21"/>
  <c r="F50" i="21"/>
  <c r="L50" i="21" s="1"/>
  <c r="F51" i="21"/>
  <c r="L51" i="21" s="1"/>
  <c r="F52" i="21"/>
  <c r="G52" i="21" s="1"/>
  <c r="M52" i="21" s="1"/>
  <c r="F53" i="21"/>
  <c r="G53" i="21" s="1"/>
  <c r="M53" i="21" s="1"/>
  <c r="F54" i="21"/>
  <c r="G54" i="21" s="1"/>
  <c r="M54" i="21" s="1"/>
  <c r="F55" i="21"/>
  <c r="G55" i="21" s="1"/>
  <c r="M55" i="21" s="1"/>
  <c r="F56" i="21"/>
  <c r="F57" i="21"/>
  <c r="G57" i="21" s="1"/>
  <c r="M57" i="21" s="1"/>
  <c r="F58" i="21"/>
  <c r="G58" i="21" s="1"/>
  <c r="M58" i="21" s="1"/>
  <c r="F59" i="21"/>
  <c r="L59" i="21" s="1"/>
  <c r="F60" i="21"/>
  <c r="G60" i="21" s="1"/>
  <c r="M60" i="21" s="1"/>
  <c r="F61" i="21"/>
  <c r="G61" i="21" s="1"/>
  <c r="M61" i="21" s="1"/>
  <c r="F62" i="21"/>
  <c r="G62" i="21" s="1"/>
  <c r="M62" i="21" s="1"/>
  <c r="F63" i="21"/>
  <c r="L63" i="21" s="1"/>
  <c r="F64" i="21"/>
  <c r="F65" i="21"/>
  <c r="G65" i="21" s="1"/>
  <c r="M65" i="21" s="1"/>
  <c r="F66" i="21"/>
  <c r="G66" i="21" s="1"/>
  <c r="M66" i="21" s="1"/>
  <c r="F67" i="21"/>
  <c r="G67" i="21" s="1"/>
  <c r="M67" i="21" s="1"/>
  <c r="F68" i="21"/>
  <c r="G68" i="21" s="1"/>
  <c r="M68" i="21" s="1"/>
  <c r="F69" i="21"/>
  <c r="G69" i="21" s="1"/>
  <c r="M69" i="21" s="1"/>
  <c r="F70" i="21"/>
  <c r="G70" i="21" s="1"/>
  <c r="M70" i="21" s="1"/>
  <c r="F71" i="21"/>
  <c r="F72" i="21"/>
  <c r="G72" i="21" s="1"/>
  <c r="M72" i="21" s="1"/>
  <c r="F73" i="21"/>
  <c r="G73" i="21" s="1"/>
  <c r="M73" i="21" s="1"/>
  <c r="F74" i="21"/>
  <c r="L74" i="21" s="1"/>
  <c r="F75" i="21"/>
  <c r="G75" i="21" s="1"/>
  <c r="M75" i="21" s="1"/>
  <c r="F76" i="21"/>
  <c r="G76" i="21" s="1"/>
  <c r="M76" i="21" s="1"/>
  <c r="F77" i="21"/>
  <c r="G77" i="21" s="1"/>
  <c r="M77" i="21" s="1"/>
  <c r="F78" i="21"/>
  <c r="L78" i="21" s="1"/>
  <c r="F79" i="21"/>
  <c r="G79" i="21" s="1"/>
  <c r="M79" i="21" s="1"/>
  <c r="F80" i="21"/>
  <c r="F81" i="21"/>
  <c r="F82" i="21"/>
  <c r="G82" i="21" s="1"/>
  <c r="F83" i="21"/>
  <c r="G83" i="21" s="1"/>
  <c r="M83" i="21" s="1"/>
  <c r="F84" i="21"/>
  <c r="G84" i="21" s="1"/>
  <c r="F85" i="21"/>
  <c r="F86" i="21"/>
  <c r="G86" i="21" s="1"/>
  <c r="F87" i="21"/>
  <c r="F88" i="21"/>
  <c r="F89" i="21"/>
  <c r="G89" i="21" s="1"/>
  <c r="F90" i="21"/>
  <c r="G90" i="21" s="1"/>
  <c r="M90" i="21" s="1"/>
  <c r="F91" i="21"/>
  <c r="L91" i="21" s="1"/>
  <c r="F92" i="21"/>
  <c r="L92" i="21" s="1"/>
  <c r="F93" i="21"/>
  <c r="G93" i="21" s="1"/>
  <c r="M93" i="21" s="1"/>
  <c r="F94" i="21"/>
  <c r="G94" i="21" s="1"/>
  <c r="M94" i="21" s="1"/>
  <c r="F95" i="21"/>
  <c r="G95" i="21" s="1"/>
  <c r="M95" i="21" s="1"/>
  <c r="F96" i="21"/>
  <c r="F97" i="21"/>
  <c r="L97" i="21" s="1"/>
  <c r="F98" i="21"/>
  <c r="G98" i="21" s="1"/>
  <c r="M98" i="21" s="1"/>
  <c r="F99" i="21"/>
  <c r="G99" i="21" s="1"/>
  <c r="M99" i="21" s="1"/>
  <c r="F100" i="21"/>
  <c r="G100" i="21" s="1"/>
  <c r="F101" i="21"/>
  <c r="G101" i="21" s="1"/>
  <c r="F102" i="21"/>
  <c r="G102" i="21" s="1"/>
  <c r="M102" i="21" s="1"/>
  <c r="F103" i="21"/>
  <c r="F104" i="21"/>
  <c r="G104" i="21" s="1"/>
  <c r="M104" i="21" s="1"/>
  <c r="F105" i="21"/>
  <c r="G105" i="21" s="1"/>
  <c r="M105" i="21" s="1"/>
  <c r="F106" i="21"/>
  <c r="G106" i="21" s="1"/>
  <c r="M106" i="21" s="1"/>
  <c r="F107" i="21"/>
  <c r="G107" i="21" s="1"/>
  <c r="M107" i="21" s="1"/>
  <c r="F108" i="21"/>
  <c r="G108" i="21" s="1"/>
  <c r="F109" i="21"/>
  <c r="G109" i="21" s="1"/>
  <c r="M109" i="21" s="1"/>
  <c r="F110" i="21"/>
  <c r="G110" i="21" s="1"/>
  <c r="F111" i="21"/>
  <c r="F112" i="21"/>
  <c r="G112" i="21" s="1"/>
  <c r="F113" i="21"/>
  <c r="G113" i="21" s="1"/>
  <c r="F114" i="21"/>
  <c r="G114" i="21" s="1"/>
  <c r="F115" i="21"/>
  <c r="G115" i="21" s="1"/>
  <c r="M115" i="21" s="1"/>
  <c r="F116" i="21"/>
  <c r="G116" i="21" s="1"/>
  <c r="F117" i="21"/>
  <c r="G117" i="21" s="1"/>
  <c r="M117" i="21" s="1"/>
  <c r="F118" i="21"/>
  <c r="G118" i="21" s="1"/>
  <c r="M118" i="21" s="1"/>
  <c r="F119" i="21"/>
  <c r="F120" i="21"/>
  <c r="G120" i="21" s="1"/>
  <c r="M120" i="21" s="1"/>
  <c r="F121" i="21"/>
  <c r="L121" i="21" s="1"/>
  <c r="F122" i="21"/>
  <c r="G122" i="21" s="1"/>
  <c r="F123" i="21"/>
  <c r="G123" i="21" s="1"/>
  <c r="M123" i="21" s="1"/>
  <c r="F124" i="21"/>
  <c r="G124" i="21" s="1"/>
  <c r="F125" i="21"/>
  <c r="G125" i="21" s="1"/>
  <c r="F126" i="21"/>
  <c r="G126" i="21" s="1"/>
  <c r="F127" i="21"/>
  <c r="G127" i="21" s="1"/>
  <c r="M127" i="21" s="1"/>
  <c r="F128" i="21"/>
  <c r="L128" i="21" s="1"/>
  <c r="F129" i="21"/>
  <c r="G129" i="21" s="1"/>
  <c r="M129" i="21" s="1"/>
  <c r="F130" i="21"/>
  <c r="G130" i="21" s="1"/>
  <c r="M130" i="21" s="1"/>
  <c r="F131" i="21"/>
  <c r="G131" i="21" s="1"/>
  <c r="M131" i="21" s="1"/>
  <c r="F132" i="21"/>
  <c r="G132" i="21" s="1"/>
  <c r="M132" i="21" s="1"/>
  <c r="F133" i="21"/>
  <c r="G133" i="21" s="1"/>
  <c r="M133" i="21" s="1"/>
  <c r="F134" i="21"/>
  <c r="G134" i="21" s="1"/>
  <c r="M134" i="21" s="1"/>
  <c r="F135" i="21"/>
  <c r="F136" i="21"/>
  <c r="G136" i="21" s="1"/>
  <c r="M136" i="21" s="1"/>
  <c r="F137" i="21"/>
  <c r="G137" i="21" s="1"/>
  <c r="M137" i="21" s="1"/>
  <c r="F138" i="21"/>
  <c r="L138" i="21" s="1"/>
  <c r="F139" i="21"/>
  <c r="G139" i="21" s="1"/>
  <c r="M139" i="21" s="1"/>
  <c r="F140" i="21"/>
  <c r="G140" i="21" s="1"/>
  <c r="M140" i="21" s="1"/>
  <c r="F141" i="21"/>
  <c r="F142" i="21"/>
  <c r="G142" i="21" s="1"/>
  <c r="M142" i="21" s="1"/>
  <c r="F143" i="21"/>
  <c r="L143" i="21" s="1"/>
  <c r="F144" i="21"/>
  <c r="G144" i="21" s="1"/>
  <c r="M144" i="21" s="1"/>
  <c r="F145" i="21"/>
  <c r="G145" i="21" s="1"/>
  <c r="M145" i="21" s="1"/>
  <c r="F146" i="21"/>
  <c r="G146" i="21" s="1"/>
  <c r="M146" i="21" s="1"/>
  <c r="F147" i="21"/>
  <c r="G147" i="21" s="1"/>
  <c r="M147" i="21" s="1"/>
  <c r="F148" i="21"/>
  <c r="G148" i="21" s="1"/>
  <c r="M148" i="21" s="1"/>
  <c r="F149" i="21"/>
  <c r="G149" i="21" s="1"/>
  <c r="M149" i="21" s="1"/>
  <c r="F150" i="21"/>
  <c r="G150" i="21" s="1"/>
  <c r="M150" i="21" s="1"/>
  <c r="F151" i="21"/>
  <c r="G151" i="21" s="1"/>
  <c r="M151" i="21" s="1"/>
  <c r="F152" i="21"/>
  <c r="G152" i="21" s="1"/>
  <c r="M152" i="21" s="1"/>
  <c r="F153" i="21"/>
  <c r="L153" i="21" s="1"/>
  <c r="F154" i="21"/>
  <c r="L154" i="21" s="1"/>
  <c r="F155" i="21"/>
  <c r="G155" i="21" s="1"/>
  <c r="M155" i="21" s="1"/>
  <c r="F156" i="21"/>
  <c r="G156" i="21" s="1"/>
  <c r="M156" i="21" s="1"/>
  <c r="F157" i="21"/>
  <c r="G157" i="21" s="1"/>
  <c r="M157" i="21" s="1"/>
  <c r="F158" i="21"/>
  <c r="L158" i="21" s="1"/>
  <c r="F159" i="21"/>
  <c r="G159" i="21" s="1"/>
  <c r="M159" i="21" s="1"/>
  <c r="F160" i="21"/>
  <c r="G160" i="21" s="1"/>
  <c r="M160" i="21" s="1"/>
  <c r="F161" i="21"/>
  <c r="G161" i="21" s="1"/>
  <c r="M161" i="21" s="1"/>
  <c r="F162" i="21"/>
  <c r="G162" i="21" s="1"/>
  <c r="M162" i="21" s="1"/>
  <c r="F163" i="21"/>
  <c r="G163" i="21" s="1"/>
  <c r="M163" i="21" s="1"/>
  <c r="F164" i="21"/>
  <c r="G164" i="21" s="1"/>
  <c r="M164" i="21" s="1"/>
  <c r="F165" i="21"/>
  <c r="G165" i="21" s="1"/>
  <c r="M165" i="21" s="1"/>
  <c r="F166" i="21"/>
  <c r="G166" i="21" s="1"/>
  <c r="F167" i="21"/>
  <c r="G167" i="21" s="1"/>
  <c r="F168" i="21"/>
  <c r="F169" i="21"/>
  <c r="G169" i="21" s="1"/>
  <c r="F170" i="21"/>
  <c r="G170" i="21" s="1"/>
  <c r="F171" i="21"/>
  <c r="G171" i="21" s="1"/>
  <c r="F172" i="21"/>
  <c r="G172" i="21" s="1"/>
  <c r="F173" i="21"/>
  <c r="G173" i="21" s="1"/>
  <c r="F174" i="21"/>
  <c r="L174" i="21" s="1"/>
  <c r="F175" i="21"/>
  <c r="G175" i="21" s="1"/>
  <c r="F176" i="21"/>
  <c r="G176" i="21" s="1"/>
  <c r="M176" i="21" s="1"/>
  <c r="F177" i="21"/>
  <c r="G177" i="21" s="1"/>
  <c r="G96" i="21"/>
  <c r="M96" i="21" s="1"/>
  <c r="G81" i="21"/>
  <c r="M81" i="21" s="1"/>
  <c r="L33" i="21"/>
  <c r="L94" i="21"/>
  <c r="G71" i="21"/>
  <c r="M71" i="21" s="1"/>
  <c r="L31" i="21"/>
  <c r="G23" i="21"/>
  <c r="M23" i="21" s="1"/>
  <c r="G14" i="21"/>
  <c r="M14" i="21" s="1"/>
  <c r="L75" i="21"/>
  <c r="G59" i="21"/>
  <c r="M59" i="21" s="1"/>
  <c r="G27" i="21"/>
  <c r="M27" i="21" s="1"/>
  <c r="G97" i="21"/>
  <c r="M97" i="21" s="1"/>
  <c r="G50" i="21"/>
  <c r="M50" i="21" s="1"/>
  <c r="M3" i="1"/>
  <c r="M2" i="1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J4" i="1"/>
  <c r="L9" i="3"/>
  <c r="F74" i="1"/>
  <c r="C74" i="1" s="1"/>
  <c r="F73" i="1"/>
  <c r="C73" i="1" s="1"/>
  <c r="F72" i="1"/>
  <c r="C72" i="1" s="1"/>
  <c r="F71" i="1"/>
  <c r="C71" i="1" s="1"/>
  <c r="F70" i="1"/>
  <c r="C70" i="1" s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C53" i="1" s="1"/>
  <c r="F52" i="1"/>
  <c r="F51" i="1"/>
  <c r="F50" i="1"/>
  <c r="F46" i="1"/>
  <c r="F45" i="1"/>
  <c r="F44" i="1"/>
  <c r="F31" i="1"/>
  <c r="F30" i="1"/>
  <c r="F29" i="1"/>
  <c r="F28" i="1"/>
  <c r="F27" i="1"/>
  <c r="F26" i="1"/>
  <c r="F25" i="1"/>
  <c r="C25" i="1" s="1"/>
  <c r="F24" i="1"/>
  <c r="F23" i="1"/>
  <c r="C23" i="1" s="1"/>
  <c r="F22" i="1"/>
  <c r="F21" i="1"/>
  <c r="F20" i="1"/>
  <c r="F19" i="1"/>
  <c r="F18" i="1"/>
  <c r="C18" i="1" s="1"/>
  <c r="F17" i="1"/>
  <c r="C17" i="1" s="1"/>
  <c r="F16" i="1"/>
  <c r="C16" i="1" s="1"/>
  <c r="F15" i="1"/>
  <c r="F14" i="1"/>
  <c r="C14" i="1" s="1"/>
  <c r="F13" i="1"/>
  <c r="F12" i="1"/>
  <c r="F11" i="1"/>
  <c r="F10" i="1"/>
  <c r="F9" i="1"/>
  <c r="C9" i="1" s="1"/>
  <c r="F8" i="1"/>
  <c r="F7" i="1"/>
  <c r="F2" i="1"/>
  <c r="L2" i="1"/>
  <c r="L38" i="1"/>
  <c r="L39" i="1"/>
  <c r="L47" i="1"/>
  <c r="L37" i="1"/>
  <c r="L32" i="1"/>
  <c r="L48" i="1"/>
  <c r="L9" i="1"/>
  <c r="G2" i="1"/>
  <c r="G9" i="1"/>
  <c r="F40" i="3"/>
  <c r="F41" i="3"/>
  <c r="F42" i="3"/>
  <c r="C42" i="3" s="1"/>
  <c r="F43" i="3"/>
  <c r="F44" i="3"/>
  <c r="F45" i="3"/>
  <c r="F46" i="3"/>
  <c r="L46" i="3" s="1"/>
  <c r="F47" i="3"/>
  <c r="L47" i="3" s="1"/>
  <c r="F48" i="3"/>
  <c r="F49" i="3"/>
  <c r="F50" i="3"/>
  <c r="F51" i="3"/>
  <c r="F52" i="3"/>
  <c r="F53" i="3"/>
  <c r="F54" i="3"/>
  <c r="L54" i="3" s="1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C70" i="3" s="1"/>
  <c r="F71" i="3"/>
  <c r="C71" i="3" s="1"/>
  <c r="F72" i="3"/>
  <c r="F73" i="3"/>
  <c r="F74" i="3"/>
  <c r="G9" i="3"/>
  <c r="L45" i="3"/>
  <c r="F4" i="1"/>
  <c r="F5" i="1"/>
  <c r="F6" i="1"/>
  <c r="C6" i="1" s="1"/>
  <c r="F3" i="1"/>
  <c r="F11" i="3"/>
  <c r="C11" i="3" s="1"/>
  <c r="F12" i="3"/>
  <c r="F13" i="3"/>
  <c r="C13" i="3" s="1"/>
  <c r="F14" i="3"/>
  <c r="C14" i="3" s="1"/>
  <c r="F15" i="3"/>
  <c r="F16" i="3"/>
  <c r="L16" i="3" s="1"/>
  <c r="F17" i="3"/>
  <c r="L17" i="3" s="1"/>
  <c r="F18" i="3"/>
  <c r="F19" i="3"/>
  <c r="F20" i="3"/>
  <c r="F21" i="3"/>
  <c r="G21" i="3" s="1"/>
  <c r="F22" i="3"/>
  <c r="L22" i="3" s="1"/>
  <c r="F23" i="3"/>
  <c r="L23" i="3" s="1"/>
  <c r="F24" i="3"/>
  <c r="C24" i="3" s="1"/>
  <c r="F25" i="3"/>
  <c r="F26" i="3"/>
  <c r="F27" i="3"/>
  <c r="G28" i="3" s="1"/>
  <c r="F28" i="3"/>
  <c r="F29" i="3"/>
  <c r="G29" i="3" s="1"/>
  <c r="F30" i="3"/>
  <c r="F31" i="3"/>
  <c r="L31" i="3" s="1"/>
  <c r="F32" i="3"/>
  <c r="L32" i="3" s="1"/>
  <c r="F33" i="3"/>
  <c r="F34" i="3"/>
  <c r="F35" i="3"/>
  <c r="L35" i="3" s="1"/>
  <c r="F36" i="3"/>
  <c r="F37" i="3"/>
  <c r="F38" i="3"/>
  <c r="C38" i="3" s="1"/>
  <c r="F39" i="3"/>
  <c r="F10" i="3"/>
  <c r="G10" i="3" s="1"/>
  <c r="L20" i="3"/>
  <c r="L6" i="1"/>
  <c r="G17" i="3" l="1"/>
  <c r="G18" i="3"/>
  <c r="G14" i="3"/>
  <c r="I70" i="34"/>
  <c r="I109" i="35"/>
  <c r="L4" i="1"/>
  <c r="C4" i="1"/>
  <c r="C44" i="1"/>
  <c r="C63" i="1"/>
  <c r="L45" i="1"/>
  <c r="C45" i="1"/>
  <c r="C64" i="1"/>
  <c r="C5" i="1"/>
  <c r="C46" i="1"/>
  <c r="C65" i="1"/>
  <c r="C31" i="1"/>
  <c r="L46" i="1"/>
  <c r="C19" i="1"/>
  <c r="C50" i="1"/>
  <c r="C66" i="1"/>
  <c r="G48" i="1"/>
  <c r="C47" i="1"/>
  <c r="C15" i="1"/>
  <c r="B181" i="1" s="1"/>
  <c r="C42" i="1"/>
  <c r="C20" i="1"/>
  <c r="C51" i="1"/>
  <c r="C67" i="1"/>
  <c r="C48" i="1"/>
  <c r="C62" i="1"/>
  <c r="C52" i="1"/>
  <c r="C68" i="1"/>
  <c r="K4" i="1"/>
  <c r="C33" i="1"/>
  <c r="C49" i="1"/>
  <c r="L49" i="1"/>
  <c r="G49" i="1"/>
  <c r="C21" i="1"/>
  <c r="G5" i="1"/>
  <c r="C2" i="1"/>
  <c r="C22" i="1"/>
  <c r="C69" i="1"/>
  <c r="L34" i="1"/>
  <c r="C34" i="1"/>
  <c r="C54" i="1"/>
  <c r="C35" i="1"/>
  <c r="L8" i="1"/>
  <c r="C8" i="1"/>
  <c r="C24" i="1"/>
  <c r="B182" i="1" s="1"/>
  <c r="C55" i="1"/>
  <c r="L36" i="1"/>
  <c r="C36" i="1"/>
  <c r="C56" i="1"/>
  <c r="C37" i="1"/>
  <c r="G11" i="1"/>
  <c r="C10" i="1"/>
  <c r="L26" i="1"/>
  <c r="C26" i="1"/>
  <c r="L57" i="1"/>
  <c r="C57" i="1"/>
  <c r="C38" i="1"/>
  <c r="C27" i="1"/>
  <c r="C39" i="1"/>
  <c r="L11" i="1"/>
  <c r="C11" i="1"/>
  <c r="C58" i="1"/>
  <c r="C3" i="1"/>
  <c r="L21" i="1"/>
  <c r="G13" i="1"/>
  <c r="C12" i="1"/>
  <c r="C28" i="1"/>
  <c r="C59" i="1"/>
  <c r="L40" i="1"/>
  <c r="C40" i="1"/>
  <c r="G8" i="1"/>
  <c r="C7" i="1"/>
  <c r="L10" i="1"/>
  <c r="L13" i="1"/>
  <c r="C13" i="1"/>
  <c r="C29" i="1"/>
  <c r="C60" i="1"/>
  <c r="L41" i="1"/>
  <c r="C41" i="1"/>
  <c r="L5" i="1"/>
  <c r="C30" i="1"/>
  <c r="C61" i="1"/>
  <c r="C43" i="1"/>
  <c r="I97" i="32"/>
  <c r="G34" i="3"/>
  <c r="G19" i="3"/>
  <c r="G47" i="3"/>
  <c r="G15" i="3"/>
  <c r="G27" i="3"/>
  <c r="G49" i="3"/>
  <c r="M89" i="21"/>
  <c r="M9" i="21"/>
  <c r="G10" i="21"/>
  <c r="M10" i="21" s="1"/>
  <c r="L26" i="21"/>
  <c r="G74" i="21"/>
  <c r="M74" i="21" s="1"/>
  <c r="L87" i="21"/>
  <c r="L71" i="21"/>
  <c r="L23" i="21"/>
  <c r="M7" i="21"/>
  <c r="M11" i="21"/>
  <c r="L60" i="21"/>
  <c r="L62" i="21"/>
  <c r="L24" i="21"/>
  <c r="L48" i="21"/>
  <c r="L39" i="21"/>
  <c r="M6" i="21"/>
  <c r="G87" i="21"/>
  <c r="M87" i="21" s="1"/>
  <c r="L55" i="21"/>
  <c r="L85" i="21"/>
  <c r="M21" i="21"/>
  <c r="F179" i="21"/>
  <c r="L2" i="21"/>
  <c r="F181" i="21"/>
  <c r="F180" i="21"/>
  <c r="L11" i="21"/>
  <c r="M4" i="21"/>
  <c r="K2" i="21"/>
  <c r="J180" i="21"/>
  <c r="J181" i="21"/>
  <c r="G85" i="21"/>
  <c r="M85" i="21" s="1"/>
  <c r="G92" i="21"/>
  <c r="M92" i="21" s="1"/>
  <c r="G174" i="21"/>
  <c r="M174" i="21" s="1"/>
  <c r="L123" i="21"/>
  <c r="L144" i="21"/>
  <c r="G51" i="21"/>
  <c r="M51" i="21" s="1"/>
  <c r="G128" i="21"/>
  <c r="M128" i="21" s="1"/>
  <c r="G2" i="21"/>
  <c r="G78" i="21"/>
  <c r="M78" i="21" s="1"/>
  <c r="G18" i="21"/>
  <c r="M18" i="21" s="1"/>
  <c r="L82" i="21"/>
  <c r="L113" i="21"/>
  <c r="M171" i="21"/>
  <c r="M113" i="21"/>
  <c r="L161" i="21"/>
  <c r="L146" i="21"/>
  <c r="L115" i="21"/>
  <c r="L83" i="21"/>
  <c r="L131" i="21"/>
  <c r="L114" i="21"/>
  <c r="L46" i="21"/>
  <c r="L133" i="21"/>
  <c r="L176" i="21"/>
  <c r="L19" i="21"/>
  <c r="M84" i="21"/>
  <c r="L28" i="21"/>
  <c r="L104" i="21"/>
  <c r="L120" i="21"/>
  <c r="L112" i="21"/>
  <c r="L98" i="21"/>
  <c r="L79" i="21"/>
  <c r="G63" i="21"/>
  <c r="M63" i="21" s="1"/>
  <c r="L124" i="21"/>
  <c r="M172" i="21"/>
  <c r="M124" i="21"/>
  <c r="M108" i="21"/>
  <c r="M170" i="21"/>
  <c r="L25" i="21"/>
  <c r="L122" i="21"/>
  <c r="L34" i="21"/>
  <c r="G121" i="21"/>
  <c r="M121" i="21" s="1"/>
  <c r="L12" i="21"/>
  <c r="G154" i="21"/>
  <c r="M154" i="21" s="1"/>
  <c r="L127" i="21"/>
  <c r="L168" i="21"/>
  <c r="L136" i="21"/>
  <c r="L141" i="21"/>
  <c r="L129" i="21"/>
  <c r="L43" i="21"/>
  <c r="G138" i="21"/>
  <c r="M138" i="21" s="1"/>
  <c r="L162" i="21"/>
  <c r="L142" i="21"/>
  <c r="L7" i="21"/>
  <c r="L42" i="21"/>
  <c r="G153" i="21"/>
  <c r="M153" i="21" s="1"/>
  <c r="L171" i="21"/>
  <c r="L30" i="21"/>
  <c r="L96" i="21"/>
  <c r="M86" i="21"/>
  <c r="L22" i="21"/>
  <c r="L47" i="21"/>
  <c r="L44" i="21"/>
  <c r="L150" i="21"/>
  <c r="L165" i="21"/>
  <c r="L58" i="21"/>
  <c r="L3" i="21"/>
  <c r="L110" i="21"/>
  <c r="L66" i="21"/>
  <c r="L67" i="21"/>
  <c r="G91" i="21"/>
  <c r="M91" i="21" s="1"/>
  <c r="L15" i="21"/>
  <c r="L81" i="21"/>
  <c r="L49" i="21"/>
  <c r="L27" i="21"/>
  <c r="G45" i="21"/>
  <c r="M45" i="21" s="1"/>
  <c r="G158" i="21"/>
  <c r="M158" i="21" s="1"/>
  <c r="L99" i="21"/>
  <c r="M122" i="21"/>
  <c r="L109" i="21"/>
  <c r="L155" i="21"/>
  <c r="L77" i="21"/>
  <c r="M166" i="21"/>
  <c r="M167" i="21"/>
  <c r="M126" i="21"/>
  <c r="L72" i="21"/>
  <c r="L139" i="21"/>
  <c r="L125" i="21"/>
  <c r="L130" i="21"/>
  <c r="L35" i="21"/>
  <c r="L76" i="21"/>
  <c r="L13" i="21"/>
  <c r="L148" i="21"/>
  <c r="G168" i="21"/>
  <c r="M168" i="21" s="1"/>
  <c r="L173" i="21"/>
  <c r="M110" i="21"/>
  <c r="L90" i="21"/>
  <c r="L21" i="21"/>
  <c r="M100" i="21"/>
  <c r="L172" i="21"/>
  <c r="M173" i="21"/>
  <c r="L29" i="21"/>
  <c r="L160" i="21"/>
  <c r="L140" i="21"/>
  <c r="L145" i="21"/>
  <c r="L106" i="21"/>
  <c r="L107" i="21"/>
  <c r="L177" i="21"/>
  <c r="L147" i="21"/>
  <c r="L157" i="21"/>
  <c r="G141" i="21"/>
  <c r="M141" i="21" s="1"/>
  <c r="M116" i="21"/>
  <c r="K155" i="21"/>
  <c r="K145" i="21"/>
  <c r="K125" i="21"/>
  <c r="M125" i="21" s="1"/>
  <c r="K72" i="21"/>
  <c r="L105" i="21"/>
  <c r="G22" i="21"/>
  <c r="M22" i="21" s="1"/>
  <c r="L4" i="21"/>
  <c r="L151" i="21"/>
  <c r="L70" i="21"/>
  <c r="L6" i="21"/>
  <c r="G25" i="21"/>
  <c r="M25" i="21" s="1"/>
  <c r="L134" i="21"/>
  <c r="L100" i="21"/>
  <c r="L163" i="21"/>
  <c r="M175" i="21"/>
  <c r="L68" i="21"/>
  <c r="L38" i="21"/>
  <c r="L102" i="21"/>
  <c r="L108" i="21"/>
  <c r="L152" i="21"/>
  <c r="G49" i="21"/>
  <c r="M49" i="21" s="1"/>
  <c r="L20" i="21"/>
  <c r="L170" i="21"/>
  <c r="L57" i="21"/>
  <c r="L116" i="21"/>
  <c r="L164" i="21"/>
  <c r="L126" i="21"/>
  <c r="L61" i="21"/>
  <c r="L54" i="21"/>
  <c r="L86" i="21"/>
  <c r="L93" i="21"/>
  <c r="L118" i="21"/>
  <c r="L84" i="21"/>
  <c r="L149" i="21"/>
  <c r="M114" i="21"/>
  <c r="L36" i="21"/>
  <c r="L73" i="21"/>
  <c r="M177" i="21"/>
  <c r="L132" i="21"/>
  <c r="L156" i="21"/>
  <c r="L52" i="21"/>
  <c r="L9" i="21"/>
  <c r="M82" i="21"/>
  <c r="L166" i="21"/>
  <c r="G33" i="3"/>
  <c r="G48" i="3"/>
  <c r="G11" i="3"/>
  <c r="L11" i="3"/>
  <c r="L13" i="3"/>
  <c r="L49" i="3"/>
  <c r="L24" i="3"/>
  <c r="M53" i="3"/>
  <c r="L12" i="3"/>
  <c r="C12" i="3"/>
  <c r="L51" i="3"/>
  <c r="C51" i="3"/>
  <c r="G26" i="3"/>
  <c r="C33" i="3"/>
  <c r="C18" i="3"/>
  <c r="C73" i="3"/>
  <c r="L50" i="3"/>
  <c r="C50" i="3"/>
  <c r="L10" i="3"/>
  <c r="C10" i="3"/>
  <c r="C32" i="3"/>
  <c r="C17" i="3"/>
  <c r="C72" i="3"/>
  <c r="C64" i="3"/>
  <c r="C56" i="3"/>
  <c r="C49" i="3"/>
  <c r="C41" i="3"/>
  <c r="L58" i="3"/>
  <c r="C58" i="3"/>
  <c r="C25" i="3"/>
  <c r="L57" i="3"/>
  <c r="C57" i="3"/>
  <c r="G20" i="3"/>
  <c r="G12" i="3"/>
  <c r="L33" i="3"/>
  <c r="L19" i="3"/>
  <c r="C39" i="3"/>
  <c r="C31" i="3"/>
  <c r="C63" i="3"/>
  <c r="G55" i="3"/>
  <c r="C55" i="3"/>
  <c r="L48" i="3"/>
  <c r="C48" i="3"/>
  <c r="C40" i="3"/>
  <c r="K53" i="3"/>
  <c r="J54" i="3"/>
  <c r="C26" i="3"/>
  <c r="C74" i="3"/>
  <c r="G75" i="3"/>
  <c r="L65" i="3"/>
  <c r="C65" i="3"/>
  <c r="G13" i="3"/>
  <c r="L18" i="3"/>
  <c r="C30" i="3"/>
  <c r="C23" i="3"/>
  <c r="C16" i="3"/>
  <c r="L62" i="3"/>
  <c r="C62" i="3"/>
  <c r="C47" i="3"/>
  <c r="C34" i="3"/>
  <c r="C43" i="3"/>
  <c r="C29" i="3"/>
  <c r="C54" i="3"/>
  <c r="I53" i="3"/>
  <c r="H54" i="3"/>
  <c r="L34" i="3"/>
  <c r="C36" i="3"/>
  <c r="L36" i="3"/>
  <c r="G36" i="3"/>
  <c r="C28" i="3"/>
  <c r="C21" i="3"/>
  <c r="L68" i="3"/>
  <c r="C68" i="3"/>
  <c r="L60" i="3"/>
  <c r="C60" i="3"/>
  <c r="C53" i="3"/>
  <c r="C45" i="3"/>
  <c r="C19" i="3"/>
  <c r="L66" i="3"/>
  <c r="C66" i="3"/>
  <c r="G35" i="3"/>
  <c r="L26" i="3"/>
  <c r="C37" i="3"/>
  <c r="C22" i="3"/>
  <c r="C15" i="3"/>
  <c r="C69" i="3"/>
  <c r="L61" i="3"/>
  <c r="C61" i="3"/>
  <c r="C46" i="3"/>
  <c r="G25" i="3"/>
  <c r="C35" i="3"/>
  <c r="C27" i="3"/>
  <c r="C20" i="3"/>
  <c r="C67" i="3"/>
  <c r="C59" i="3"/>
  <c r="C52" i="3"/>
  <c r="C44" i="3"/>
  <c r="I75" i="34"/>
  <c r="L74" i="1"/>
  <c r="G75" i="1"/>
  <c r="G74" i="1"/>
  <c r="L73" i="1"/>
  <c r="L72" i="1"/>
  <c r="G73" i="1"/>
  <c r="G74" i="3"/>
  <c r="G72" i="1"/>
  <c r="L71" i="1"/>
  <c r="L71" i="3"/>
  <c r="G71" i="1"/>
  <c r="L70" i="1"/>
  <c r="L70" i="3"/>
  <c r="G70" i="1"/>
  <c r="L69" i="1"/>
  <c r="G69" i="1"/>
  <c r="L68" i="1"/>
  <c r="G68" i="1"/>
  <c r="L67" i="1"/>
  <c r="M44" i="35"/>
  <c r="K44" i="35"/>
  <c r="J45" i="35"/>
  <c r="G67" i="1"/>
  <c r="L66" i="1"/>
  <c r="G66" i="1"/>
  <c r="L65" i="1"/>
  <c r="G70" i="3"/>
  <c r="G69" i="3"/>
  <c r="L64" i="3"/>
  <c r="G65" i="3"/>
  <c r="K44" i="34"/>
  <c r="J45" i="34"/>
  <c r="M44" i="34"/>
  <c r="G65" i="1"/>
  <c r="L64" i="1"/>
  <c r="L63" i="1"/>
  <c r="G64" i="1"/>
  <c r="G63" i="1"/>
  <c r="L62" i="1"/>
  <c r="I62" i="33"/>
  <c r="H63" i="33"/>
  <c r="M43" i="33"/>
  <c r="K43" i="33"/>
  <c r="J44" i="33"/>
  <c r="L61" i="1"/>
  <c r="G62" i="1"/>
  <c r="G61" i="1"/>
  <c r="L60" i="1"/>
  <c r="G61" i="3"/>
  <c r="G60" i="3"/>
  <c r="G59" i="1"/>
  <c r="G60" i="1"/>
  <c r="L59" i="1"/>
  <c r="L58" i="1"/>
  <c r="G58" i="1"/>
  <c r="G58" i="3"/>
  <c r="G57" i="1"/>
  <c r="L56" i="1"/>
  <c r="L56" i="3"/>
  <c r="G57" i="3"/>
  <c r="G56" i="3"/>
  <c r="J71" i="32"/>
  <c r="M70" i="32"/>
  <c r="K70" i="32"/>
  <c r="G56" i="1"/>
  <c r="L55" i="1"/>
  <c r="L55" i="3"/>
  <c r="G55" i="1"/>
  <c r="L54" i="1"/>
  <c r="G54" i="3"/>
  <c r="L53" i="1"/>
  <c r="G54" i="1"/>
  <c r="L52" i="1"/>
  <c r="G53" i="1"/>
  <c r="L51" i="1"/>
  <c r="G52" i="1"/>
  <c r="G51" i="3"/>
  <c r="G52" i="3"/>
  <c r="G50" i="1"/>
  <c r="G51" i="1"/>
  <c r="L50" i="1"/>
  <c r="G50" i="3"/>
  <c r="G46" i="3"/>
  <c r="L43" i="1"/>
  <c r="L43" i="3"/>
  <c r="L72" i="3"/>
  <c r="G72" i="3"/>
  <c r="G73" i="3"/>
  <c r="L42" i="3"/>
  <c r="G43" i="3"/>
  <c r="G40" i="1"/>
  <c r="L39" i="3"/>
  <c r="G39" i="3"/>
  <c r="G37" i="3"/>
  <c r="G35" i="1"/>
  <c r="G32" i="1"/>
  <c r="L29" i="1"/>
  <c r="L27" i="1"/>
  <c r="L25" i="1"/>
  <c r="G25" i="1"/>
  <c r="L24" i="1"/>
  <c r="L23" i="1"/>
  <c r="G24" i="1"/>
  <c r="L20" i="1"/>
  <c r="G20" i="1"/>
  <c r="L19" i="1"/>
  <c r="L17" i="1"/>
  <c r="I4" i="1"/>
  <c r="G37" i="1"/>
  <c r="G21" i="1"/>
  <c r="L15" i="1"/>
  <c r="M4" i="1"/>
  <c r="G30" i="1"/>
  <c r="L16" i="1"/>
  <c r="L35" i="1"/>
  <c r="G23" i="1"/>
  <c r="J5" i="1"/>
  <c r="G38" i="1"/>
  <c r="G6" i="1"/>
  <c r="G16" i="1"/>
  <c r="L30" i="1"/>
  <c r="G22" i="1"/>
  <c r="G31" i="1"/>
  <c r="G33" i="1"/>
  <c r="G41" i="1"/>
  <c r="G36" i="1"/>
  <c r="G46" i="1"/>
  <c r="L33" i="1"/>
  <c r="L31" i="1"/>
  <c r="L3" i="1"/>
  <c r="G3" i="1"/>
  <c r="L44" i="3"/>
  <c r="G44" i="3"/>
  <c r="G42" i="1"/>
  <c r="L42" i="1"/>
  <c r="G31" i="3"/>
  <c r="G38" i="3"/>
  <c r="G16" i="3"/>
  <c r="L37" i="3"/>
  <c r="G32" i="3"/>
  <c r="G66" i="3"/>
  <c r="L53" i="3"/>
  <c r="G53" i="3"/>
  <c r="J6" i="1"/>
  <c r="G67" i="3"/>
  <c r="L67" i="3"/>
  <c r="L12" i="1"/>
  <c r="G12" i="1"/>
  <c r="K169" i="21"/>
  <c r="M169" i="21" s="1"/>
  <c r="L169" i="21"/>
  <c r="L29" i="3"/>
  <c r="G23" i="3"/>
  <c r="L74" i="3"/>
  <c r="G15" i="1"/>
  <c r="G18" i="1"/>
  <c r="G19" i="1"/>
  <c r="G44" i="1"/>
  <c r="L7" i="1"/>
  <c r="G4" i="1"/>
  <c r="G24" i="3"/>
  <c r="G30" i="3"/>
  <c r="G7" i="1"/>
  <c r="L30" i="3"/>
  <c r="L28" i="3"/>
  <c r="G22" i="3"/>
  <c r="L15" i="3"/>
  <c r="G59" i="3"/>
  <c r="G71" i="3"/>
  <c r="L59" i="3"/>
  <c r="L73" i="3"/>
  <c r="L41" i="3"/>
  <c r="G41" i="3"/>
  <c r="G42" i="3"/>
  <c r="L14" i="1"/>
  <c r="L44" i="1"/>
  <c r="G45" i="1"/>
  <c r="L38" i="3"/>
  <c r="L27" i="3"/>
  <c r="L14" i="3"/>
  <c r="G68" i="3"/>
  <c r="G63" i="3"/>
  <c r="L63" i="3"/>
  <c r="G64" i="3"/>
  <c r="L40" i="3"/>
  <c r="G40" i="3"/>
  <c r="L28" i="1"/>
  <c r="G28" i="1"/>
  <c r="G29" i="1"/>
  <c r="G62" i="3"/>
  <c r="G14" i="1"/>
  <c r="G10" i="1"/>
  <c r="L21" i="3"/>
  <c r="L25" i="3"/>
  <c r="G45" i="3"/>
  <c r="L52" i="3"/>
  <c r="L69" i="3"/>
  <c r="G17" i="1"/>
  <c r="L18" i="1"/>
  <c r="G27" i="1"/>
  <c r="G26" i="1"/>
  <c r="L22" i="1"/>
  <c r="L88" i="21"/>
  <c r="G88" i="21"/>
  <c r="M88" i="21" s="1"/>
  <c r="L80" i="21"/>
  <c r="G80" i="21"/>
  <c r="M80" i="21" s="1"/>
  <c r="L64" i="21"/>
  <c r="G64" i="21"/>
  <c r="M64" i="21" s="1"/>
  <c r="G56" i="21"/>
  <c r="M56" i="21" s="1"/>
  <c r="L56" i="21"/>
  <c r="L40" i="21"/>
  <c r="G40" i="21"/>
  <c r="M40" i="21" s="1"/>
  <c r="G32" i="21"/>
  <c r="M32" i="21" s="1"/>
  <c r="L32" i="21"/>
  <c r="L16" i="21"/>
  <c r="G16" i="21"/>
  <c r="M16" i="21" s="1"/>
  <c r="G8" i="21"/>
  <c r="M8" i="21" s="1"/>
  <c r="L8" i="21"/>
  <c r="G135" i="21"/>
  <c r="M135" i="21" s="1"/>
  <c r="L135" i="21"/>
  <c r="G119" i="21"/>
  <c r="M119" i="21" s="1"/>
  <c r="L119" i="21"/>
  <c r="G111" i="21"/>
  <c r="M111" i="21" s="1"/>
  <c r="L111" i="21"/>
  <c r="G103" i="21"/>
  <c r="M103" i="21" s="1"/>
  <c r="L103" i="21"/>
  <c r="M112" i="21"/>
  <c r="K137" i="21"/>
  <c r="L137" i="21"/>
  <c r="K117" i="21"/>
  <c r="L117" i="21"/>
  <c r="K69" i="21"/>
  <c r="L69" i="21"/>
  <c r="K53" i="21"/>
  <c r="L53" i="21"/>
  <c r="K37" i="21"/>
  <c r="L37" i="21"/>
  <c r="K5" i="21"/>
  <c r="M5" i="21" s="1"/>
  <c r="L5" i="21"/>
  <c r="J179" i="21"/>
  <c r="L95" i="21"/>
  <c r="M101" i="21"/>
  <c r="G43" i="1"/>
  <c r="L159" i="21"/>
  <c r="L41" i="21"/>
  <c r="L65" i="21"/>
  <c r="L89" i="21"/>
  <c r="G39" i="1"/>
  <c r="L167" i="21"/>
  <c r="G17" i="21"/>
  <c r="M17" i="21" s="1"/>
  <c r="L101" i="21"/>
  <c r="G34" i="1"/>
  <c r="G143" i="21"/>
  <c r="M143" i="21" s="1"/>
  <c r="L175" i="21"/>
  <c r="G47" i="1"/>
  <c r="I110" i="35" l="1"/>
  <c r="C178" i="1"/>
  <c r="K5" i="1"/>
  <c r="I98" i="32"/>
  <c r="B181" i="3"/>
  <c r="M2" i="21"/>
  <c r="L181" i="21"/>
  <c r="L179" i="21"/>
  <c r="L180" i="21"/>
  <c r="K178" i="21"/>
  <c r="H55" i="3"/>
  <c r="I54" i="3"/>
  <c r="C178" i="3"/>
  <c r="J55" i="3"/>
  <c r="K54" i="3"/>
  <c r="M54" i="3"/>
  <c r="I76" i="34"/>
  <c r="M45" i="35"/>
  <c r="K45" i="35"/>
  <c r="J46" i="35"/>
  <c r="K45" i="34"/>
  <c r="J46" i="34"/>
  <c r="M45" i="34"/>
  <c r="M44" i="33"/>
  <c r="K44" i="33"/>
  <c r="J45" i="33"/>
  <c r="I63" i="33"/>
  <c r="H64" i="33"/>
  <c r="J72" i="32"/>
  <c r="M71" i="32"/>
  <c r="K71" i="32"/>
  <c r="I5" i="1"/>
  <c r="M5" i="1"/>
  <c r="K6" i="1"/>
  <c r="J7" i="1"/>
  <c r="M6" i="1"/>
  <c r="G178" i="21"/>
  <c r="M178" i="21"/>
  <c r="I111" i="35" l="1"/>
  <c r="I99" i="32"/>
  <c r="I55" i="3"/>
  <c r="H56" i="3"/>
  <c r="J56" i="3"/>
  <c r="K55" i="3"/>
  <c r="M55" i="3"/>
  <c r="I77" i="34"/>
  <c r="M46" i="35"/>
  <c r="K46" i="35"/>
  <c r="J47" i="35"/>
  <c r="K46" i="34"/>
  <c r="J47" i="34"/>
  <c r="M46" i="34"/>
  <c r="M45" i="33"/>
  <c r="K45" i="33"/>
  <c r="J46" i="33"/>
  <c r="I64" i="33"/>
  <c r="H65" i="33"/>
  <c r="J73" i="32"/>
  <c r="M72" i="32"/>
  <c r="K72" i="32"/>
  <c r="I6" i="1"/>
  <c r="I7" i="1" s="1"/>
  <c r="I8" i="1" s="1"/>
  <c r="I9" i="1" s="1"/>
  <c r="I10" i="1" s="1"/>
  <c r="J8" i="1"/>
  <c r="K7" i="1"/>
  <c r="M7" i="1"/>
  <c r="I112" i="35" l="1"/>
  <c r="I100" i="32"/>
  <c r="K56" i="3"/>
  <c r="J57" i="3"/>
  <c r="M56" i="3"/>
  <c r="I56" i="3"/>
  <c r="H57" i="3"/>
  <c r="I78" i="34"/>
  <c r="M47" i="35"/>
  <c r="K47" i="35"/>
  <c r="J48" i="35"/>
  <c r="K47" i="34"/>
  <c r="J48" i="34"/>
  <c r="M47" i="34"/>
  <c r="M46" i="33"/>
  <c r="K46" i="33"/>
  <c r="J47" i="33"/>
  <c r="I65" i="33"/>
  <c r="H66" i="33"/>
  <c r="J74" i="32"/>
  <c r="M73" i="32"/>
  <c r="K73" i="32"/>
  <c r="M8" i="1"/>
  <c r="K8" i="1"/>
  <c r="J9" i="1"/>
  <c r="I11" i="1"/>
  <c r="I113" i="35" l="1"/>
  <c r="I101" i="32"/>
  <c r="K57" i="3"/>
  <c r="J58" i="3"/>
  <c r="M57" i="3"/>
  <c r="I57" i="3"/>
  <c r="H58" i="3"/>
  <c r="I79" i="34"/>
  <c r="M48" i="35"/>
  <c r="K48" i="35"/>
  <c r="J49" i="35"/>
  <c r="K48" i="34"/>
  <c r="J49" i="34"/>
  <c r="M48" i="34"/>
  <c r="M47" i="33"/>
  <c r="K47" i="33"/>
  <c r="J48" i="33"/>
  <c r="I66" i="33"/>
  <c r="H67" i="33"/>
  <c r="M74" i="32"/>
  <c r="K74" i="32"/>
  <c r="J75" i="32"/>
  <c r="M75" i="32" s="1"/>
  <c r="I12" i="1"/>
  <c r="M9" i="1"/>
  <c r="K9" i="1"/>
  <c r="J10" i="1"/>
  <c r="I80" i="34" l="1"/>
  <c r="I114" i="35"/>
  <c r="I102" i="32"/>
  <c r="M58" i="3"/>
  <c r="H59" i="3"/>
  <c r="I58" i="3"/>
  <c r="J59" i="3"/>
  <c r="K58" i="3"/>
  <c r="H105" i="32"/>
  <c r="J50" i="35"/>
  <c r="M49" i="35"/>
  <c r="K49" i="35"/>
  <c r="K49" i="34"/>
  <c r="J50" i="34"/>
  <c r="M49" i="34"/>
  <c r="M48" i="33"/>
  <c r="K48" i="33"/>
  <c r="J49" i="33"/>
  <c r="I67" i="33"/>
  <c r="H68" i="33"/>
  <c r="K75" i="32"/>
  <c r="J76" i="32"/>
  <c r="I13" i="1"/>
  <c r="K10" i="1"/>
  <c r="J11" i="1"/>
  <c r="M10" i="1"/>
  <c r="I81" i="34" l="1"/>
  <c r="I82" i="34" s="1"/>
  <c r="I83" i="34" s="1"/>
  <c r="I84" i="34" s="1"/>
  <c r="I85" i="34" s="1"/>
  <c r="I115" i="35"/>
  <c r="I103" i="32"/>
  <c r="K59" i="3"/>
  <c r="J60" i="3"/>
  <c r="M59" i="3"/>
  <c r="H60" i="3"/>
  <c r="I59" i="3"/>
  <c r="M76" i="32"/>
  <c r="H106" i="32"/>
  <c r="M50" i="35"/>
  <c r="K50" i="35"/>
  <c r="J51" i="35"/>
  <c r="K50" i="34"/>
  <c r="J51" i="34"/>
  <c r="M50" i="34"/>
  <c r="M49" i="33"/>
  <c r="K49" i="33"/>
  <c r="J50" i="33"/>
  <c r="I68" i="33"/>
  <c r="H69" i="33"/>
  <c r="K76" i="32"/>
  <c r="J77" i="32"/>
  <c r="J12" i="1"/>
  <c r="K11" i="1"/>
  <c r="M11" i="1"/>
  <c r="I14" i="1"/>
  <c r="I86" i="34" l="1"/>
  <c r="I116" i="35"/>
  <c r="I104" i="32"/>
  <c r="M60" i="3"/>
  <c r="I60" i="3"/>
  <c r="H61" i="3"/>
  <c r="J61" i="3"/>
  <c r="K60" i="3"/>
  <c r="M77" i="32"/>
  <c r="H107" i="32"/>
  <c r="J52" i="35"/>
  <c r="M51" i="35"/>
  <c r="K51" i="35"/>
  <c r="K51" i="34"/>
  <c r="J52" i="34"/>
  <c r="M51" i="34"/>
  <c r="M50" i="33"/>
  <c r="K50" i="33"/>
  <c r="J51" i="33"/>
  <c r="I69" i="33"/>
  <c r="H70" i="33"/>
  <c r="K77" i="32"/>
  <c r="J78" i="32"/>
  <c r="J13" i="1"/>
  <c r="M12" i="1"/>
  <c r="K12" i="1"/>
  <c r="I15" i="1"/>
  <c r="I87" i="34" l="1"/>
  <c r="I117" i="35"/>
  <c r="I105" i="32"/>
  <c r="J62" i="3"/>
  <c r="K61" i="3"/>
  <c r="M61" i="3"/>
  <c r="I61" i="3"/>
  <c r="H62" i="3"/>
  <c r="M78" i="32"/>
  <c r="H108" i="32"/>
  <c r="J53" i="35"/>
  <c r="M52" i="35"/>
  <c r="K52" i="35"/>
  <c r="K52" i="34"/>
  <c r="J53" i="34"/>
  <c r="M52" i="34"/>
  <c r="I70" i="33"/>
  <c r="H71" i="33"/>
  <c r="M51" i="33"/>
  <c r="K51" i="33"/>
  <c r="J52" i="33"/>
  <c r="K78" i="32"/>
  <c r="J79" i="32"/>
  <c r="J14" i="1"/>
  <c r="K13" i="1"/>
  <c r="M13" i="1"/>
  <c r="I16" i="1"/>
  <c r="I88" i="34" l="1"/>
  <c r="I118" i="35"/>
  <c r="M79" i="32"/>
  <c r="I106" i="32"/>
  <c r="M62" i="3"/>
  <c r="I62" i="3"/>
  <c r="H63" i="3"/>
  <c r="K62" i="3"/>
  <c r="J63" i="3"/>
  <c r="H109" i="32"/>
  <c r="M53" i="35"/>
  <c r="K53" i="35"/>
  <c r="J54" i="35"/>
  <c r="K53" i="34"/>
  <c r="J54" i="34"/>
  <c r="M53" i="34"/>
  <c r="M52" i="33"/>
  <c r="K52" i="33"/>
  <c r="J53" i="33"/>
  <c r="I71" i="33"/>
  <c r="H72" i="33"/>
  <c r="K79" i="32"/>
  <c r="J80" i="32"/>
  <c r="I17" i="1"/>
  <c r="K14" i="1"/>
  <c r="M14" i="1"/>
  <c r="J15" i="1"/>
  <c r="I89" i="34" l="1"/>
  <c r="I119" i="35"/>
  <c r="M80" i="32"/>
  <c r="I107" i="32"/>
  <c r="K63" i="3"/>
  <c r="J64" i="3"/>
  <c r="M63" i="3"/>
  <c r="H64" i="3"/>
  <c r="I63" i="3"/>
  <c r="H110" i="32"/>
  <c r="J55" i="35"/>
  <c r="M54" i="35"/>
  <c r="K54" i="35"/>
  <c r="K54" i="34"/>
  <c r="J55" i="34"/>
  <c r="M54" i="34"/>
  <c r="I72" i="33"/>
  <c r="H73" i="33"/>
  <c r="M53" i="33"/>
  <c r="K53" i="33"/>
  <c r="J54" i="33"/>
  <c r="K80" i="32"/>
  <c r="J81" i="32"/>
  <c r="M81" i="32" s="1"/>
  <c r="I18" i="1"/>
  <c r="K15" i="1"/>
  <c r="M15" i="1"/>
  <c r="J16" i="1"/>
  <c r="I90" i="34" l="1"/>
  <c r="I120" i="35"/>
  <c r="I108" i="32"/>
  <c r="I64" i="3"/>
  <c r="H65" i="3"/>
  <c r="J65" i="3"/>
  <c r="K64" i="3"/>
  <c r="M64" i="3"/>
  <c r="H111" i="32"/>
  <c r="J56" i="35"/>
  <c r="M55" i="35"/>
  <c r="K55" i="35"/>
  <c r="K55" i="34"/>
  <c r="J56" i="34"/>
  <c r="M55" i="34"/>
  <c r="M54" i="33"/>
  <c r="K54" i="33"/>
  <c r="J55" i="33"/>
  <c r="I73" i="33"/>
  <c r="H74" i="33"/>
  <c r="K81" i="32"/>
  <c r="J82" i="32"/>
  <c r="M82" i="32" s="1"/>
  <c r="M16" i="1"/>
  <c r="J17" i="1"/>
  <c r="K16" i="1"/>
  <c r="I19" i="1"/>
  <c r="H20" i="1"/>
  <c r="I91" i="34" l="1"/>
  <c r="I121" i="35"/>
  <c r="I109" i="32"/>
  <c r="K65" i="3"/>
  <c r="J66" i="3"/>
  <c r="M65" i="3"/>
  <c r="I65" i="3"/>
  <c r="H66" i="3"/>
  <c r="H112" i="32"/>
  <c r="J57" i="35"/>
  <c r="M56" i="35"/>
  <c r="K56" i="35"/>
  <c r="K56" i="34"/>
  <c r="J57" i="34"/>
  <c r="M56" i="34"/>
  <c r="H75" i="33"/>
  <c r="I74" i="33"/>
  <c r="M55" i="33"/>
  <c r="K55" i="33"/>
  <c r="J56" i="33"/>
  <c r="K82" i="32"/>
  <c r="J83" i="32"/>
  <c r="M83" i="32" s="1"/>
  <c r="H92" i="1"/>
  <c r="K17" i="1"/>
  <c r="J18" i="1"/>
  <c r="M17" i="1"/>
  <c r="I20" i="1"/>
  <c r="I92" i="34" l="1"/>
  <c r="I122" i="35"/>
  <c r="I110" i="32"/>
  <c r="I66" i="3"/>
  <c r="H67" i="3"/>
  <c r="J67" i="3"/>
  <c r="K66" i="3"/>
  <c r="M66" i="3"/>
  <c r="H113" i="32"/>
  <c r="J58" i="35"/>
  <c r="M57" i="35"/>
  <c r="K57" i="35"/>
  <c r="K57" i="34"/>
  <c r="J58" i="34"/>
  <c r="M57" i="34"/>
  <c r="M56" i="33"/>
  <c r="K56" i="33"/>
  <c r="J57" i="33"/>
  <c r="H76" i="33"/>
  <c r="I75" i="33"/>
  <c r="K83" i="32"/>
  <c r="J84" i="32"/>
  <c r="M84" i="32" s="1"/>
  <c r="H93" i="1"/>
  <c r="J19" i="1"/>
  <c r="K18" i="1"/>
  <c r="M18" i="1"/>
  <c r="I21" i="1"/>
  <c r="I93" i="34" l="1"/>
  <c r="I123" i="35"/>
  <c r="I111" i="32"/>
  <c r="K67" i="3"/>
  <c r="J68" i="3"/>
  <c r="M67" i="3"/>
  <c r="I67" i="3"/>
  <c r="H68" i="3"/>
  <c r="H114" i="32"/>
  <c r="J59" i="35"/>
  <c r="M58" i="35"/>
  <c r="K58" i="35"/>
  <c r="K58" i="34"/>
  <c r="J59" i="34"/>
  <c r="M58" i="34"/>
  <c r="M57" i="33"/>
  <c r="K57" i="33"/>
  <c r="J58" i="33"/>
  <c r="I76" i="33"/>
  <c r="H77" i="33"/>
  <c r="K84" i="32"/>
  <c r="J85" i="32"/>
  <c r="H94" i="1"/>
  <c r="K19" i="1"/>
  <c r="J20" i="1"/>
  <c r="M19" i="1"/>
  <c r="I22" i="1"/>
  <c r="I94" i="34" l="1"/>
  <c r="I124" i="35"/>
  <c r="I112" i="32"/>
  <c r="H69" i="3"/>
  <c r="I68" i="3"/>
  <c r="J69" i="3"/>
  <c r="K68" i="3"/>
  <c r="M68" i="3"/>
  <c r="M85" i="32"/>
  <c r="H115" i="32"/>
  <c r="J60" i="35"/>
  <c r="M59" i="35"/>
  <c r="K59" i="35"/>
  <c r="K59" i="34"/>
  <c r="J60" i="34"/>
  <c r="M59" i="34"/>
  <c r="M58" i="33"/>
  <c r="K58" i="33"/>
  <c r="J59" i="33"/>
  <c r="I77" i="33"/>
  <c r="H78" i="33"/>
  <c r="K85" i="32"/>
  <c r="J86" i="32"/>
  <c r="H95" i="1"/>
  <c r="M20" i="1"/>
  <c r="K20" i="1"/>
  <c r="J21" i="1"/>
  <c r="I23" i="1"/>
  <c r="I95" i="34" l="1"/>
  <c r="I125" i="35"/>
  <c r="I113" i="32"/>
  <c r="I69" i="3"/>
  <c r="H70" i="3"/>
  <c r="K69" i="3"/>
  <c r="J70" i="3"/>
  <c r="M69" i="3"/>
  <c r="M86" i="32"/>
  <c r="H116" i="32"/>
  <c r="J61" i="35"/>
  <c r="K60" i="35"/>
  <c r="M60" i="35"/>
  <c r="M60" i="34"/>
  <c r="K60" i="34"/>
  <c r="J61" i="34"/>
  <c r="I78" i="33"/>
  <c r="H79" i="33"/>
  <c r="M59" i="33"/>
  <c r="K59" i="33"/>
  <c r="J60" i="33"/>
  <c r="K86" i="32"/>
  <c r="J87" i="32"/>
  <c r="H96" i="1"/>
  <c r="I24" i="1"/>
  <c r="H25" i="1"/>
  <c r="M21" i="1"/>
  <c r="K21" i="1"/>
  <c r="J22" i="1"/>
  <c r="I96" i="34" l="1"/>
  <c r="I126" i="35"/>
  <c r="I114" i="32"/>
  <c r="J71" i="3"/>
  <c r="K70" i="3"/>
  <c r="M70" i="3"/>
  <c r="H71" i="3"/>
  <c r="I70" i="3"/>
  <c r="M87" i="32"/>
  <c r="H117" i="32"/>
  <c r="K61" i="35"/>
  <c r="J62" i="35"/>
  <c r="M61" i="35"/>
  <c r="M61" i="34"/>
  <c r="K61" i="34"/>
  <c r="J62" i="34"/>
  <c r="I79" i="33"/>
  <c r="H80" i="33"/>
  <c r="M60" i="33"/>
  <c r="K60" i="33"/>
  <c r="J61" i="33"/>
  <c r="K87" i="32"/>
  <c r="J88" i="32"/>
  <c r="H97" i="1"/>
  <c r="K22" i="1"/>
  <c r="J23" i="1"/>
  <c r="M22" i="1"/>
  <c r="H26" i="1"/>
  <c r="I25" i="1"/>
  <c r="I97" i="34" l="1"/>
  <c r="I127" i="35"/>
  <c r="M88" i="32"/>
  <c r="I115" i="32"/>
  <c r="I71" i="3"/>
  <c r="H72" i="3"/>
  <c r="K71" i="3"/>
  <c r="J72" i="3"/>
  <c r="M71" i="3"/>
  <c r="H118" i="32"/>
  <c r="M62" i="35"/>
  <c r="K62" i="35"/>
  <c r="J63" i="35"/>
  <c r="M62" i="34"/>
  <c r="K62" i="34"/>
  <c r="J63" i="34"/>
  <c r="M61" i="33"/>
  <c r="K61" i="33"/>
  <c r="J62" i="33"/>
  <c r="I80" i="33"/>
  <c r="H81" i="33"/>
  <c r="K88" i="32"/>
  <c r="J89" i="32"/>
  <c r="H98" i="1"/>
  <c r="I26" i="1"/>
  <c r="H27" i="1"/>
  <c r="J24" i="1"/>
  <c r="M23" i="1"/>
  <c r="K23" i="1"/>
  <c r="I98" i="34" l="1"/>
  <c r="I128" i="35"/>
  <c r="M89" i="32"/>
  <c r="I116" i="32"/>
  <c r="J73" i="3"/>
  <c r="K72" i="3"/>
  <c r="M72" i="3"/>
  <c r="I72" i="3"/>
  <c r="H73" i="3"/>
  <c r="H119" i="32"/>
  <c r="M63" i="35"/>
  <c r="K63" i="35"/>
  <c r="J64" i="35"/>
  <c r="J65" i="35" s="1"/>
  <c r="M63" i="34"/>
  <c r="K63" i="34"/>
  <c r="J64" i="34"/>
  <c r="H82" i="33"/>
  <c r="I81" i="33"/>
  <c r="M62" i="33"/>
  <c r="K62" i="33"/>
  <c r="J63" i="33"/>
  <c r="K89" i="32"/>
  <c r="J90" i="32"/>
  <c r="H99" i="1"/>
  <c r="M24" i="1"/>
  <c r="J25" i="1"/>
  <c r="K24" i="1"/>
  <c r="I27" i="1"/>
  <c r="H28" i="1"/>
  <c r="I99" i="34" l="1"/>
  <c r="I129" i="35"/>
  <c r="H29" i="1"/>
  <c r="H30" i="1" s="1"/>
  <c r="H31" i="1" s="1"/>
  <c r="H32" i="1" s="1"/>
  <c r="H33" i="1" s="1"/>
  <c r="M90" i="32"/>
  <c r="I117" i="32"/>
  <c r="K73" i="3"/>
  <c r="J74" i="3"/>
  <c r="M73" i="3"/>
  <c r="I73" i="3"/>
  <c r="H74" i="3"/>
  <c r="H120" i="32"/>
  <c r="M64" i="35"/>
  <c r="K64" i="35"/>
  <c r="M64" i="34"/>
  <c r="K64" i="34"/>
  <c r="J65" i="34"/>
  <c r="M63" i="33"/>
  <c r="K63" i="33"/>
  <c r="J64" i="33"/>
  <c r="H83" i="33"/>
  <c r="I82" i="33"/>
  <c r="K90" i="32"/>
  <c r="J91" i="32"/>
  <c r="H100" i="1"/>
  <c r="J26" i="1"/>
  <c r="M25" i="1"/>
  <c r="K25" i="1"/>
  <c r="I28" i="1"/>
  <c r="I100" i="34" l="1"/>
  <c r="I130" i="35"/>
  <c r="H34" i="1"/>
  <c r="I118" i="32"/>
  <c r="I74" i="3"/>
  <c r="H75" i="3"/>
  <c r="J75" i="3"/>
  <c r="K74" i="3"/>
  <c r="M74" i="3"/>
  <c r="M91" i="32"/>
  <c r="H121" i="32"/>
  <c r="M65" i="35"/>
  <c r="K65" i="35"/>
  <c r="J66" i="35"/>
  <c r="M65" i="34"/>
  <c r="K65" i="34"/>
  <c r="J66" i="34"/>
  <c r="M64" i="33"/>
  <c r="K64" i="33"/>
  <c r="J65" i="33"/>
  <c r="H84" i="33"/>
  <c r="I83" i="33"/>
  <c r="K91" i="32"/>
  <c r="J92" i="32"/>
  <c r="H101" i="1"/>
  <c r="I29" i="1"/>
  <c r="J27" i="1"/>
  <c r="M26" i="1"/>
  <c r="K26" i="1"/>
  <c r="I101" i="34" l="1"/>
  <c r="I131" i="35"/>
  <c r="H35" i="1"/>
  <c r="H36" i="1" s="1"/>
  <c r="I119" i="32"/>
  <c r="I75" i="3"/>
  <c r="H76" i="3"/>
  <c r="M75" i="3"/>
  <c r="J76" i="3"/>
  <c r="K75" i="3"/>
  <c r="M92" i="32"/>
  <c r="H122" i="32"/>
  <c r="M66" i="35"/>
  <c r="K66" i="35"/>
  <c r="J67" i="35"/>
  <c r="M66" i="34"/>
  <c r="K66" i="34"/>
  <c r="J67" i="34"/>
  <c r="I84" i="33"/>
  <c r="H85" i="33"/>
  <c r="M65" i="33"/>
  <c r="K65" i="33"/>
  <c r="J66" i="33"/>
  <c r="K92" i="32"/>
  <c r="J93" i="32"/>
  <c r="H102" i="1"/>
  <c r="I30" i="1"/>
  <c r="K27" i="1"/>
  <c r="J28" i="1"/>
  <c r="M27" i="1"/>
  <c r="I31" i="1"/>
  <c r="I102" i="34" l="1"/>
  <c r="I132" i="35"/>
  <c r="H37" i="1"/>
  <c r="M93" i="32"/>
  <c r="I120" i="32"/>
  <c r="K76" i="3"/>
  <c r="J77" i="3"/>
  <c r="M76" i="3"/>
  <c r="I76" i="3"/>
  <c r="H77" i="3"/>
  <c r="H123" i="32"/>
  <c r="M67" i="35"/>
  <c r="K67" i="35"/>
  <c r="J68" i="35"/>
  <c r="M67" i="34"/>
  <c r="K67" i="34"/>
  <c r="J68" i="34"/>
  <c r="M66" i="33"/>
  <c r="K66" i="33"/>
  <c r="J67" i="33"/>
  <c r="I85" i="33"/>
  <c r="H86" i="33"/>
  <c r="K93" i="32"/>
  <c r="J94" i="32"/>
  <c r="H103" i="1"/>
  <c r="I32" i="1"/>
  <c r="K28" i="1"/>
  <c r="M28" i="1"/>
  <c r="J29" i="1"/>
  <c r="I103" i="34" l="1"/>
  <c r="I133" i="35"/>
  <c r="H38" i="1"/>
  <c r="I121" i="32"/>
  <c r="M94" i="32"/>
  <c r="J95" i="32"/>
  <c r="M77" i="3"/>
  <c r="I77" i="3"/>
  <c r="H78" i="3"/>
  <c r="K77" i="3"/>
  <c r="J78" i="3"/>
  <c r="H124" i="32"/>
  <c r="M68" i="35"/>
  <c r="K68" i="35"/>
  <c r="J69" i="35"/>
  <c r="M68" i="34"/>
  <c r="K68" i="34"/>
  <c r="J69" i="34"/>
  <c r="I86" i="33"/>
  <c r="H87" i="33"/>
  <c r="M67" i="33"/>
  <c r="K67" i="33"/>
  <c r="J68" i="33"/>
  <c r="K94" i="32"/>
  <c r="H104" i="1"/>
  <c r="H105" i="1" s="1"/>
  <c r="M29" i="1"/>
  <c r="K29" i="1"/>
  <c r="J30" i="1"/>
  <c r="I33" i="1"/>
  <c r="I104" i="34" l="1"/>
  <c r="I134" i="35"/>
  <c r="H106" i="1"/>
  <c r="H39" i="1"/>
  <c r="M95" i="32"/>
  <c r="J96" i="32"/>
  <c r="K95" i="32"/>
  <c r="I122" i="32"/>
  <c r="J79" i="3"/>
  <c r="K78" i="3"/>
  <c r="M78" i="3"/>
  <c r="I78" i="3"/>
  <c r="I79" i="3"/>
  <c r="H125" i="32"/>
  <c r="M69" i="35"/>
  <c r="K69" i="35"/>
  <c r="J70" i="35"/>
  <c r="M69" i="34"/>
  <c r="K69" i="34"/>
  <c r="J70" i="34"/>
  <c r="M68" i="33"/>
  <c r="K68" i="33"/>
  <c r="J69" i="33"/>
  <c r="I87" i="33"/>
  <c r="H88" i="33"/>
  <c r="I34" i="1"/>
  <c r="K30" i="1"/>
  <c r="J31" i="1"/>
  <c r="M30" i="1"/>
  <c r="I105" i="34" l="1"/>
  <c r="I135" i="35"/>
  <c r="H40" i="1"/>
  <c r="H107" i="1"/>
  <c r="I123" i="32"/>
  <c r="J97" i="32"/>
  <c r="M96" i="32"/>
  <c r="K96" i="32"/>
  <c r="K97" i="32" s="1"/>
  <c r="I80" i="3"/>
  <c r="M79" i="3"/>
  <c r="K79" i="3"/>
  <c r="J80" i="3"/>
  <c r="M70" i="35"/>
  <c r="K70" i="35"/>
  <c r="J71" i="35"/>
  <c r="M70" i="34"/>
  <c r="K70" i="34"/>
  <c r="J71" i="34"/>
  <c r="M69" i="33"/>
  <c r="K69" i="33"/>
  <c r="J70" i="33"/>
  <c r="I88" i="33"/>
  <c r="H89" i="33"/>
  <c r="K31" i="1"/>
  <c r="M31" i="1"/>
  <c r="J32" i="1"/>
  <c r="I35" i="1"/>
  <c r="I106" i="34" l="1"/>
  <c r="I136" i="35"/>
  <c r="H108" i="1"/>
  <c r="H41" i="1"/>
  <c r="M97" i="32"/>
  <c r="J98" i="32"/>
  <c r="I124" i="32"/>
  <c r="M80" i="3"/>
  <c r="J81" i="3"/>
  <c r="K80" i="3"/>
  <c r="I81" i="3"/>
  <c r="I82" i="3" s="1"/>
  <c r="I83" i="3" s="1"/>
  <c r="M71" i="35"/>
  <c r="K71" i="35"/>
  <c r="J72" i="35"/>
  <c r="M71" i="34"/>
  <c r="K71" i="34"/>
  <c r="J72" i="34"/>
  <c r="M70" i="33"/>
  <c r="K70" i="33"/>
  <c r="J71" i="33"/>
  <c r="H90" i="33"/>
  <c r="I89" i="33"/>
  <c r="J33" i="1"/>
  <c r="K32" i="1"/>
  <c r="M32" i="1"/>
  <c r="I36" i="1"/>
  <c r="I107" i="34" l="1"/>
  <c r="I137" i="35"/>
  <c r="H42" i="1"/>
  <c r="H43" i="1" s="1"/>
  <c r="H109" i="1"/>
  <c r="I125" i="32"/>
  <c r="M98" i="32"/>
  <c r="K98" i="32"/>
  <c r="J99" i="32"/>
  <c r="J82" i="3"/>
  <c r="K81" i="3"/>
  <c r="M81" i="3"/>
  <c r="M72" i="35"/>
  <c r="K72" i="35"/>
  <c r="J73" i="35"/>
  <c r="M72" i="34"/>
  <c r="K72" i="34"/>
  <c r="J73" i="34"/>
  <c r="H91" i="33"/>
  <c r="I90" i="33"/>
  <c r="M71" i="33"/>
  <c r="K71" i="33"/>
  <c r="J72" i="33"/>
  <c r="H85" i="3"/>
  <c r="I84" i="3"/>
  <c r="I37" i="1"/>
  <c r="M33" i="1"/>
  <c r="J34" i="1"/>
  <c r="K33" i="1"/>
  <c r="I108" i="34" l="1"/>
  <c r="I138" i="35"/>
  <c r="H110" i="1"/>
  <c r="H44" i="1"/>
  <c r="J100" i="32"/>
  <c r="K99" i="32"/>
  <c r="M99" i="32"/>
  <c r="I126" i="32"/>
  <c r="J83" i="3"/>
  <c r="K82" i="3"/>
  <c r="M82" i="3"/>
  <c r="M73" i="35"/>
  <c r="K73" i="35"/>
  <c r="J74" i="35"/>
  <c r="M73" i="34"/>
  <c r="K73" i="34"/>
  <c r="J74" i="34"/>
  <c r="M72" i="33"/>
  <c r="K72" i="33"/>
  <c r="J73" i="33"/>
  <c r="H92" i="33"/>
  <c r="I91" i="33"/>
  <c r="I85" i="3"/>
  <c r="H86" i="3"/>
  <c r="M34" i="1"/>
  <c r="J35" i="1"/>
  <c r="K34" i="1"/>
  <c r="I38" i="1"/>
  <c r="I109" i="34" l="1"/>
  <c r="I139" i="35"/>
  <c r="H45" i="1"/>
  <c r="H111" i="1"/>
  <c r="I127" i="32"/>
  <c r="M100" i="32"/>
  <c r="K100" i="32"/>
  <c r="J101" i="32"/>
  <c r="M83" i="3"/>
  <c r="J84" i="3"/>
  <c r="K83" i="3"/>
  <c r="M74" i="35"/>
  <c r="K74" i="35"/>
  <c r="J75" i="35"/>
  <c r="M74" i="34"/>
  <c r="K74" i="34"/>
  <c r="J75" i="34"/>
  <c r="I92" i="33"/>
  <c r="H93" i="33"/>
  <c r="M73" i="33"/>
  <c r="K73" i="33"/>
  <c r="J74" i="33"/>
  <c r="H87" i="3"/>
  <c r="I86" i="3"/>
  <c r="I39" i="1"/>
  <c r="M35" i="1"/>
  <c r="K35" i="1"/>
  <c r="J36" i="1"/>
  <c r="I110" i="34" l="1"/>
  <c r="I140" i="35"/>
  <c r="H112" i="1"/>
  <c r="H46" i="1"/>
  <c r="J102" i="32"/>
  <c r="M101" i="32"/>
  <c r="K101" i="32"/>
  <c r="I128" i="32"/>
  <c r="M84" i="3"/>
  <c r="K84" i="3"/>
  <c r="J85" i="3"/>
  <c r="M75" i="35"/>
  <c r="K75" i="35"/>
  <c r="J76" i="35"/>
  <c r="M75" i="34"/>
  <c r="K75" i="34"/>
  <c r="J76" i="34"/>
  <c r="M74" i="33"/>
  <c r="K74" i="33"/>
  <c r="J75" i="33"/>
  <c r="I93" i="33"/>
  <c r="H94" i="33"/>
  <c r="I87" i="3"/>
  <c r="H88" i="3"/>
  <c r="I40" i="1"/>
  <c r="K36" i="1"/>
  <c r="J37" i="1"/>
  <c r="M36" i="1"/>
  <c r="I111" i="34" l="1"/>
  <c r="I141" i="35"/>
  <c r="H113" i="1"/>
  <c r="H47" i="1"/>
  <c r="I129" i="32"/>
  <c r="K102" i="32"/>
  <c r="J103" i="32"/>
  <c r="M102" i="32"/>
  <c r="J86" i="3"/>
  <c r="K85" i="3"/>
  <c r="M85" i="3"/>
  <c r="J77" i="35"/>
  <c r="M76" i="35"/>
  <c r="K76" i="35"/>
  <c r="J77" i="34"/>
  <c r="M76" i="34"/>
  <c r="K76" i="34"/>
  <c r="I94" i="33"/>
  <c r="H95" i="33"/>
  <c r="M75" i="33"/>
  <c r="J76" i="33"/>
  <c r="K75" i="33"/>
  <c r="I88" i="3"/>
  <c r="H89" i="3"/>
  <c r="M37" i="1"/>
  <c r="J38" i="1"/>
  <c r="K37" i="1"/>
  <c r="I41" i="1"/>
  <c r="I112" i="34" l="1"/>
  <c r="I142" i="35"/>
  <c r="H114" i="1"/>
  <c r="H48" i="1"/>
  <c r="K103" i="32"/>
  <c r="M103" i="32"/>
  <c r="J104" i="32"/>
  <c r="I130" i="32"/>
  <c r="K86" i="3"/>
  <c r="J87" i="3"/>
  <c r="M86" i="3"/>
  <c r="J78" i="35"/>
  <c r="M77" i="35"/>
  <c r="K77" i="35"/>
  <c r="J78" i="34"/>
  <c r="M77" i="34"/>
  <c r="K77" i="34"/>
  <c r="J77" i="33"/>
  <c r="M76" i="33"/>
  <c r="K76" i="33"/>
  <c r="I95" i="33"/>
  <c r="H96" i="33"/>
  <c r="I89" i="3"/>
  <c r="H90" i="3"/>
  <c r="I42" i="1"/>
  <c r="J39" i="1"/>
  <c r="K38" i="1"/>
  <c r="M38" i="1"/>
  <c r="I113" i="34" l="1"/>
  <c r="I143" i="35"/>
  <c r="H49" i="1"/>
  <c r="H115" i="1"/>
  <c r="I131" i="32"/>
  <c r="M104" i="32"/>
  <c r="J105" i="32"/>
  <c r="K104" i="32"/>
  <c r="K87" i="3"/>
  <c r="J88" i="3"/>
  <c r="M87" i="3"/>
  <c r="K78" i="35"/>
  <c r="J79" i="35"/>
  <c r="M78" i="35"/>
  <c r="K78" i="34"/>
  <c r="J79" i="34"/>
  <c r="M78" i="34"/>
  <c r="I96" i="33"/>
  <c r="H97" i="33"/>
  <c r="J78" i="33"/>
  <c r="K77" i="33"/>
  <c r="M77" i="33"/>
  <c r="H91" i="3"/>
  <c r="I90" i="3"/>
  <c r="J40" i="1"/>
  <c r="K39" i="1"/>
  <c r="M39" i="1"/>
  <c r="I43" i="1"/>
  <c r="I114" i="34" l="1"/>
  <c r="I144" i="35"/>
  <c r="H116" i="1"/>
  <c r="H50" i="1"/>
  <c r="K105" i="32"/>
  <c r="J106" i="32"/>
  <c r="M105" i="32"/>
  <c r="I132" i="32"/>
  <c r="K88" i="3"/>
  <c r="J89" i="3"/>
  <c r="M88" i="3"/>
  <c r="K79" i="35"/>
  <c r="J80" i="35"/>
  <c r="M79" i="35"/>
  <c r="K79" i="34"/>
  <c r="J80" i="34"/>
  <c r="M79" i="34"/>
  <c r="H98" i="33"/>
  <c r="I97" i="33"/>
  <c r="K78" i="33"/>
  <c r="J79" i="33"/>
  <c r="M78" i="33"/>
  <c r="I91" i="3"/>
  <c r="H92" i="3"/>
  <c r="I44" i="1"/>
  <c r="K40" i="1"/>
  <c r="M40" i="1"/>
  <c r="J41" i="1"/>
  <c r="I115" i="34" l="1"/>
  <c r="I145" i="35"/>
  <c r="H51" i="1"/>
  <c r="H117" i="1"/>
  <c r="I133" i="32"/>
  <c r="J107" i="32"/>
  <c r="K106" i="32"/>
  <c r="M106" i="32"/>
  <c r="K89" i="3"/>
  <c r="J90" i="3"/>
  <c r="M89" i="3"/>
  <c r="M80" i="35"/>
  <c r="K80" i="35"/>
  <c r="J81" i="35"/>
  <c r="M80" i="34"/>
  <c r="K80" i="34"/>
  <c r="J81" i="34"/>
  <c r="K79" i="33"/>
  <c r="J80" i="33"/>
  <c r="M79" i="33"/>
  <c r="H99" i="33"/>
  <c r="I98" i="33"/>
  <c r="I92" i="3"/>
  <c r="H93" i="3"/>
  <c r="M41" i="1"/>
  <c r="J42" i="1"/>
  <c r="K41" i="1"/>
  <c r="I45" i="1"/>
  <c r="I116" i="34" l="1"/>
  <c r="I146" i="35"/>
  <c r="I147" i="35" s="1"/>
  <c r="H52" i="1"/>
  <c r="H118" i="1"/>
  <c r="K107" i="32"/>
  <c r="J108" i="32"/>
  <c r="M107" i="32"/>
  <c r="I134" i="32"/>
  <c r="J91" i="3"/>
  <c r="K90" i="3"/>
  <c r="M90" i="3"/>
  <c r="M81" i="35"/>
  <c r="K81" i="35"/>
  <c r="J82" i="35"/>
  <c r="M81" i="34"/>
  <c r="K81" i="34"/>
  <c r="J82" i="34"/>
  <c r="H100" i="33"/>
  <c r="I99" i="33"/>
  <c r="M80" i="33"/>
  <c r="K80" i="33"/>
  <c r="J81" i="33"/>
  <c r="I93" i="3"/>
  <c r="H94" i="3"/>
  <c r="I46" i="1"/>
  <c r="M42" i="1"/>
  <c r="J43" i="1"/>
  <c r="K42" i="1"/>
  <c r="I117" i="34" l="1"/>
  <c r="I148" i="35"/>
  <c r="H119" i="1"/>
  <c r="H53" i="1"/>
  <c r="I135" i="32"/>
  <c r="K108" i="32"/>
  <c r="J109" i="32"/>
  <c r="M108" i="32"/>
  <c r="K91" i="3"/>
  <c r="J92" i="3"/>
  <c r="M91" i="3"/>
  <c r="I137" i="32"/>
  <c r="M82" i="35"/>
  <c r="K82" i="35"/>
  <c r="J83" i="35"/>
  <c r="M82" i="34"/>
  <c r="K82" i="34"/>
  <c r="J83" i="34"/>
  <c r="M81" i="33"/>
  <c r="K81" i="33"/>
  <c r="J82" i="33"/>
  <c r="I100" i="33"/>
  <c r="H101" i="33"/>
  <c r="H95" i="3"/>
  <c r="I94" i="3"/>
  <c r="M43" i="1"/>
  <c r="J44" i="1"/>
  <c r="K43" i="1"/>
  <c r="I47" i="1"/>
  <c r="I118" i="34" l="1"/>
  <c r="I149" i="35"/>
  <c r="H54" i="1"/>
  <c r="H120" i="1"/>
  <c r="K109" i="32"/>
  <c r="J110" i="32"/>
  <c r="M109" i="32"/>
  <c r="I136" i="32"/>
  <c r="J93" i="3"/>
  <c r="K92" i="3"/>
  <c r="M92" i="3"/>
  <c r="I138" i="32"/>
  <c r="M83" i="35"/>
  <c r="K83" i="35"/>
  <c r="J84" i="35"/>
  <c r="M83" i="34"/>
  <c r="K83" i="34"/>
  <c r="J84" i="34"/>
  <c r="M82" i="33"/>
  <c r="K82" i="33"/>
  <c r="J83" i="33"/>
  <c r="I101" i="33"/>
  <c r="H102" i="33"/>
  <c r="I95" i="3"/>
  <c r="H96" i="3"/>
  <c r="I48" i="1"/>
  <c r="M44" i="1"/>
  <c r="J45" i="1"/>
  <c r="K44" i="1"/>
  <c r="I119" i="34" l="1"/>
  <c r="I150" i="35"/>
  <c r="I49" i="1"/>
  <c r="H55" i="1"/>
  <c r="H121" i="1"/>
  <c r="K110" i="32"/>
  <c r="J111" i="32"/>
  <c r="M110" i="32"/>
  <c r="J94" i="3"/>
  <c r="K93" i="3"/>
  <c r="M93" i="3"/>
  <c r="I139" i="32"/>
  <c r="J85" i="35"/>
  <c r="M84" i="35"/>
  <c r="K84" i="35"/>
  <c r="J85" i="34"/>
  <c r="M84" i="34"/>
  <c r="K84" i="34"/>
  <c r="I102" i="33"/>
  <c r="H103" i="33"/>
  <c r="M83" i="33"/>
  <c r="J84" i="33"/>
  <c r="K83" i="33"/>
  <c r="H97" i="3"/>
  <c r="I96" i="3"/>
  <c r="K45" i="1"/>
  <c r="J46" i="1"/>
  <c r="M45" i="1"/>
  <c r="I120" i="34" l="1"/>
  <c r="I151" i="35"/>
  <c r="I152" i="35" s="1"/>
  <c r="H56" i="1"/>
  <c r="H122" i="1"/>
  <c r="I50" i="1"/>
  <c r="J112" i="32"/>
  <c r="K111" i="32"/>
  <c r="M111" i="32"/>
  <c r="K94" i="3"/>
  <c r="J95" i="3"/>
  <c r="M94" i="3"/>
  <c r="I140" i="32"/>
  <c r="J86" i="35"/>
  <c r="M85" i="35"/>
  <c r="K85" i="35"/>
  <c r="J86" i="34"/>
  <c r="M85" i="34"/>
  <c r="K85" i="34"/>
  <c r="J85" i="33"/>
  <c r="M84" i="33"/>
  <c r="K84" i="33"/>
  <c r="I103" i="33"/>
  <c r="H104" i="33"/>
  <c r="I97" i="3"/>
  <c r="H98" i="3"/>
  <c r="J47" i="1"/>
  <c r="K46" i="1"/>
  <c r="M46" i="1"/>
  <c r="I121" i="34" l="1"/>
  <c r="I153" i="35"/>
  <c r="I154" i="35" s="1"/>
  <c r="I51" i="1"/>
  <c r="H57" i="1"/>
  <c r="I122" i="1"/>
  <c r="H123" i="1"/>
  <c r="K112" i="32"/>
  <c r="J113" i="32"/>
  <c r="M112" i="32"/>
  <c r="K95" i="3"/>
  <c r="J96" i="3"/>
  <c r="M95" i="3"/>
  <c r="I141" i="32"/>
  <c r="K86" i="35"/>
  <c r="J87" i="35"/>
  <c r="M86" i="35"/>
  <c r="K86" i="34"/>
  <c r="J87" i="34"/>
  <c r="M86" i="34"/>
  <c r="I104" i="33"/>
  <c r="J86" i="33"/>
  <c r="K85" i="33"/>
  <c r="M85" i="33"/>
  <c r="H99" i="3"/>
  <c r="I98" i="3"/>
  <c r="J48" i="1"/>
  <c r="K47" i="1"/>
  <c r="M47" i="1"/>
  <c r="I122" i="34" l="1"/>
  <c r="I155" i="35"/>
  <c r="I156" i="35" s="1"/>
  <c r="H124" i="1"/>
  <c r="I123" i="1"/>
  <c r="H58" i="1"/>
  <c r="J49" i="1"/>
  <c r="I52" i="1"/>
  <c r="K113" i="32"/>
  <c r="J114" i="32"/>
  <c r="M113" i="32"/>
  <c r="J97" i="3"/>
  <c r="K96" i="3"/>
  <c r="M96" i="3"/>
  <c r="I142" i="32"/>
  <c r="K87" i="35"/>
  <c r="J88" i="35"/>
  <c r="M87" i="35"/>
  <c r="K87" i="34"/>
  <c r="J88" i="34"/>
  <c r="M87" i="34"/>
  <c r="K86" i="33"/>
  <c r="J87" i="33"/>
  <c r="M86" i="33"/>
  <c r="I99" i="3"/>
  <c r="H100" i="3"/>
  <c r="K48" i="1"/>
  <c r="M48" i="1"/>
  <c r="I123" i="34" l="1"/>
  <c r="I157" i="35"/>
  <c r="I53" i="1"/>
  <c r="M49" i="1"/>
  <c r="J50" i="1"/>
  <c r="K49" i="1"/>
  <c r="H59" i="1"/>
  <c r="H125" i="1"/>
  <c r="I124" i="1"/>
  <c r="J115" i="32"/>
  <c r="K114" i="32"/>
  <c r="M114" i="32"/>
  <c r="K97" i="3"/>
  <c r="J98" i="3"/>
  <c r="M97" i="3"/>
  <c r="I143" i="32"/>
  <c r="M88" i="35"/>
  <c r="K88" i="35"/>
  <c r="J89" i="35"/>
  <c r="M88" i="34"/>
  <c r="K88" i="34"/>
  <c r="J89" i="34"/>
  <c r="K87" i="33"/>
  <c r="J88" i="33"/>
  <c r="M87" i="33"/>
  <c r="H101" i="3"/>
  <c r="I100" i="3"/>
  <c r="I124" i="34" l="1"/>
  <c r="I158" i="35"/>
  <c r="I159" i="35" s="1"/>
  <c r="H60" i="1"/>
  <c r="J51" i="1"/>
  <c r="M50" i="1"/>
  <c r="K50" i="1"/>
  <c r="I54" i="1"/>
  <c r="I125" i="1"/>
  <c r="H126" i="1"/>
  <c r="J116" i="32"/>
  <c r="K115" i="32"/>
  <c r="M115" i="32"/>
  <c r="J99" i="3"/>
  <c r="K98" i="3"/>
  <c r="M98" i="3"/>
  <c r="I144" i="32"/>
  <c r="M89" i="35"/>
  <c r="K89" i="35"/>
  <c r="J90" i="35"/>
  <c r="M89" i="34"/>
  <c r="K89" i="34"/>
  <c r="J90" i="34"/>
  <c r="M88" i="33"/>
  <c r="K88" i="33"/>
  <c r="J89" i="33"/>
  <c r="I101" i="3"/>
  <c r="H102" i="3"/>
  <c r="I125" i="34" l="1"/>
  <c r="I160" i="35"/>
  <c r="I161" i="35" s="1"/>
  <c r="H127" i="1"/>
  <c r="I126" i="1"/>
  <c r="I55" i="1"/>
  <c r="H61" i="1"/>
  <c r="J52" i="1"/>
  <c r="M51" i="1"/>
  <c r="K51" i="1"/>
  <c r="K116" i="32"/>
  <c r="J117" i="32"/>
  <c r="M116" i="32"/>
  <c r="K99" i="3"/>
  <c r="J100" i="3"/>
  <c r="M99" i="3"/>
  <c r="I145" i="32"/>
  <c r="M90" i="35"/>
  <c r="K90" i="35"/>
  <c r="J91" i="35"/>
  <c r="M90" i="34"/>
  <c r="K90" i="34"/>
  <c r="J91" i="34"/>
  <c r="M89" i="33"/>
  <c r="K89" i="33"/>
  <c r="J90" i="33"/>
  <c r="H103" i="3"/>
  <c r="I102" i="3"/>
  <c r="I126" i="34" l="1"/>
  <c r="I162" i="35"/>
  <c r="I163" i="35" s="1"/>
  <c r="I61" i="1"/>
  <c r="H62" i="1"/>
  <c r="M52" i="1"/>
  <c r="K52" i="1"/>
  <c r="J53" i="1"/>
  <c r="I56" i="1"/>
  <c r="I127" i="1"/>
  <c r="H128" i="1"/>
  <c r="J118" i="32"/>
  <c r="K117" i="32"/>
  <c r="M117" i="32"/>
  <c r="J101" i="3"/>
  <c r="K100" i="3"/>
  <c r="M100" i="3"/>
  <c r="I146" i="32"/>
  <c r="M91" i="35"/>
  <c r="K91" i="35"/>
  <c r="J92" i="35"/>
  <c r="M91" i="34"/>
  <c r="K91" i="34"/>
  <c r="J92" i="34"/>
  <c r="M90" i="33"/>
  <c r="K90" i="33"/>
  <c r="J91" i="33"/>
  <c r="I103" i="3"/>
  <c r="H104" i="3"/>
  <c r="I127" i="34" l="1"/>
  <c r="I164" i="35"/>
  <c r="H129" i="1"/>
  <c r="I128" i="1"/>
  <c r="I57" i="1"/>
  <c r="M53" i="1"/>
  <c r="K53" i="1"/>
  <c r="J54" i="1"/>
  <c r="I62" i="1"/>
  <c r="H63" i="1"/>
  <c r="K118" i="32"/>
  <c r="J119" i="32"/>
  <c r="M118" i="32"/>
  <c r="K101" i="3"/>
  <c r="J102" i="3"/>
  <c r="M101" i="3"/>
  <c r="I147" i="32"/>
  <c r="J93" i="35"/>
  <c r="M92" i="35"/>
  <c r="K92" i="35"/>
  <c r="J93" i="34"/>
  <c r="M92" i="34"/>
  <c r="K92" i="34"/>
  <c r="M91" i="33"/>
  <c r="J92" i="33"/>
  <c r="K91" i="33"/>
  <c r="H105" i="3"/>
  <c r="I104" i="3"/>
  <c r="I128" i="34" l="1"/>
  <c r="I165" i="35"/>
  <c r="I166" i="35" s="1"/>
  <c r="H64" i="1"/>
  <c r="I63" i="1"/>
  <c r="M54" i="1"/>
  <c r="J55" i="1"/>
  <c r="K54" i="1"/>
  <c r="I58" i="1"/>
  <c r="H130" i="1"/>
  <c r="I129" i="1"/>
  <c r="J120" i="32"/>
  <c r="K119" i="32"/>
  <c r="M119" i="32"/>
  <c r="J103" i="3"/>
  <c r="K102" i="3"/>
  <c r="M102" i="3"/>
  <c r="I148" i="32"/>
  <c r="J94" i="35"/>
  <c r="M93" i="35"/>
  <c r="K93" i="35"/>
  <c r="J94" i="34"/>
  <c r="M93" i="34"/>
  <c r="K93" i="34"/>
  <c r="J93" i="33"/>
  <c r="M92" i="33"/>
  <c r="K92" i="33"/>
  <c r="I105" i="3"/>
  <c r="H106" i="3"/>
  <c r="I129" i="34" l="1"/>
  <c r="I167" i="35"/>
  <c r="I168" i="35" s="1"/>
  <c r="I59" i="1"/>
  <c r="J56" i="1"/>
  <c r="M55" i="1"/>
  <c r="K55" i="1"/>
  <c r="I130" i="1"/>
  <c r="H131" i="1"/>
  <c r="H65" i="1"/>
  <c r="I64" i="1"/>
  <c r="K120" i="32"/>
  <c r="J121" i="32"/>
  <c r="M120" i="32"/>
  <c r="K103" i="3"/>
  <c r="J104" i="3"/>
  <c r="M103" i="3"/>
  <c r="I149" i="32"/>
  <c r="K94" i="35"/>
  <c r="J95" i="35"/>
  <c r="M94" i="35"/>
  <c r="K94" i="34"/>
  <c r="J95" i="34"/>
  <c r="M94" i="34"/>
  <c r="J94" i="33"/>
  <c r="K93" i="33"/>
  <c r="M93" i="33"/>
  <c r="H107" i="3"/>
  <c r="I106" i="3"/>
  <c r="I130" i="34" l="1"/>
  <c r="I169" i="35"/>
  <c r="I170" i="35" s="1"/>
  <c r="I131" i="1"/>
  <c r="H132" i="1"/>
  <c r="H66" i="1"/>
  <c r="I65" i="1"/>
  <c r="K56" i="1"/>
  <c r="J57" i="1"/>
  <c r="M56" i="1"/>
  <c r="I60" i="1"/>
  <c r="J122" i="32"/>
  <c r="K121" i="32"/>
  <c r="M121" i="32"/>
  <c r="J105" i="3"/>
  <c r="K104" i="3"/>
  <c r="M104" i="3"/>
  <c r="I150" i="32"/>
  <c r="K95" i="35"/>
  <c r="J96" i="35"/>
  <c r="M95" i="35"/>
  <c r="K95" i="34"/>
  <c r="J96" i="34"/>
  <c r="M95" i="34"/>
  <c r="K94" i="33"/>
  <c r="J95" i="33"/>
  <c r="M94" i="33"/>
  <c r="I107" i="3"/>
  <c r="H108" i="3"/>
  <c r="I131" i="34" l="1"/>
  <c r="I171" i="35"/>
  <c r="J58" i="1"/>
  <c r="M57" i="1"/>
  <c r="K57" i="1"/>
  <c r="H67" i="1"/>
  <c r="I66" i="1"/>
  <c r="H133" i="1"/>
  <c r="I132" i="1"/>
  <c r="J123" i="32"/>
  <c r="K122" i="32"/>
  <c r="M122" i="32"/>
  <c r="K105" i="3"/>
  <c r="J106" i="3"/>
  <c r="M105" i="3"/>
  <c r="I151" i="32"/>
  <c r="M96" i="35"/>
  <c r="K96" i="35"/>
  <c r="J97" i="35"/>
  <c r="M96" i="34"/>
  <c r="K96" i="34"/>
  <c r="J97" i="34"/>
  <c r="K95" i="33"/>
  <c r="J96" i="33"/>
  <c r="M95" i="33"/>
  <c r="H109" i="3"/>
  <c r="I108" i="3"/>
  <c r="I132" i="34" l="1"/>
  <c r="I172" i="35"/>
  <c r="I173" i="35" s="1"/>
  <c r="I174" i="35" s="1"/>
  <c r="I175" i="35" s="1"/>
  <c r="I67" i="1"/>
  <c r="H68" i="1"/>
  <c r="M58" i="1"/>
  <c r="K58" i="1"/>
  <c r="J59" i="1"/>
  <c r="I133" i="1"/>
  <c r="H134" i="1"/>
  <c r="K123" i="32"/>
  <c r="J124" i="32"/>
  <c r="M123" i="32"/>
  <c r="J107" i="3"/>
  <c r="K106" i="3"/>
  <c r="M106" i="3"/>
  <c r="I152" i="32"/>
  <c r="M97" i="35"/>
  <c r="K97" i="35"/>
  <c r="J98" i="35"/>
  <c r="M97" i="34"/>
  <c r="K97" i="34"/>
  <c r="J98" i="34"/>
  <c r="M96" i="33"/>
  <c r="K96" i="33"/>
  <c r="J97" i="33"/>
  <c r="I109" i="3"/>
  <c r="H110" i="3"/>
  <c r="I133" i="34" l="1"/>
  <c r="I176" i="35"/>
  <c r="I177" i="35" s="1"/>
  <c r="J60" i="1"/>
  <c r="M59" i="1"/>
  <c r="K59" i="1"/>
  <c r="I134" i="1"/>
  <c r="H135" i="1"/>
  <c r="I68" i="1"/>
  <c r="H69" i="1"/>
  <c r="J125" i="32"/>
  <c r="K124" i="32"/>
  <c r="M124" i="32"/>
  <c r="K107" i="3"/>
  <c r="J108" i="3"/>
  <c r="M107" i="3"/>
  <c r="I153" i="32"/>
  <c r="M98" i="35"/>
  <c r="K98" i="35"/>
  <c r="J99" i="35"/>
  <c r="M98" i="34"/>
  <c r="K98" i="34"/>
  <c r="J99" i="34"/>
  <c r="M97" i="33"/>
  <c r="K97" i="33"/>
  <c r="J98" i="33"/>
  <c r="H111" i="3"/>
  <c r="I110" i="3"/>
  <c r="I134" i="34" l="1"/>
  <c r="I178" i="35"/>
  <c r="H70" i="1"/>
  <c r="I69" i="1"/>
  <c r="K60" i="1"/>
  <c r="J61" i="1"/>
  <c r="M60" i="1"/>
  <c r="I135" i="1"/>
  <c r="H136" i="1"/>
  <c r="J126" i="32"/>
  <c r="K125" i="32"/>
  <c r="M125" i="32"/>
  <c r="K108" i="3"/>
  <c r="J109" i="3"/>
  <c r="M108" i="3"/>
  <c r="I154" i="32"/>
  <c r="M99" i="35"/>
  <c r="K99" i="35"/>
  <c r="J100" i="35"/>
  <c r="M99" i="34"/>
  <c r="K99" i="34"/>
  <c r="J100" i="34"/>
  <c r="M98" i="33"/>
  <c r="K98" i="33"/>
  <c r="J99" i="33"/>
  <c r="I111" i="3"/>
  <c r="H112" i="3"/>
  <c r="I135" i="34" l="1"/>
  <c r="I136" i="1"/>
  <c r="H137" i="1"/>
  <c r="M61" i="1"/>
  <c r="J62" i="1"/>
  <c r="K61" i="1"/>
  <c r="H71" i="1"/>
  <c r="I70" i="1"/>
  <c r="J127" i="32"/>
  <c r="K126" i="32"/>
  <c r="M126" i="32"/>
  <c r="K109" i="3"/>
  <c r="J110" i="3"/>
  <c r="M109" i="3"/>
  <c r="I155" i="32"/>
  <c r="J101" i="35"/>
  <c r="M100" i="35"/>
  <c r="K100" i="35"/>
  <c r="J101" i="34"/>
  <c r="M100" i="34"/>
  <c r="K100" i="34"/>
  <c r="M99" i="33"/>
  <c r="J100" i="33"/>
  <c r="K99" i="33"/>
  <c r="H113" i="3"/>
  <c r="I112" i="3"/>
  <c r="I136" i="34" l="1"/>
  <c r="I71" i="1"/>
  <c r="H72" i="1"/>
  <c r="K62" i="1"/>
  <c r="M62" i="1"/>
  <c r="J63" i="1"/>
  <c r="I137" i="1"/>
  <c r="H138" i="1"/>
  <c r="K127" i="32"/>
  <c r="J128" i="32"/>
  <c r="M127" i="32"/>
  <c r="J111" i="3"/>
  <c r="K110" i="3"/>
  <c r="M110" i="3"/>
  <c r="I156" i="32"/>
  <c r="J102" i="35"/>
  <c r="M101" i="35"/>
  <c r="K101" i="35"/>
  <c r="J102" i="34"/>
  <c r="M101" i="34"/>
  <c r="K101" i="34"/>
  <c r="J101" i="33"/>
  <c r="M100" i="33"/>
  <c r="K100" i="33"/>
  <c r="I113" i="3"/>
  <c r="H114" i="3"/>
  <c r="I137" i="34" l="1"/>
  <c r="I138" i="1"/>
  <c r="H139" i="1"/>
  <c r="J64" i="1"/>
  <c r="K63" i="1"/>
  <c r="M63" i="1"/>
  <c r="H73" i="1"/>
  <c r="I72" i="1"/>
  <c r="K128" i="32"/>
  <c r="J129" i="32"/>
  <c r="M128" i="32"/>
  <c r="K111" i="3"/>
  <c r="J112" i="3"/>
  <c r="M111" i="3"/>
  <c r="I157" i="32"/>
  <c r="K102" i="35"/>
  <c r="J103" i="35"/>
  <c r="M102" i="35"/>
  <c r="K102" i="34"/>
  <c r="J103" i="34"/>
  <c r="M102" i="34"/>
  <c r="J102" i="33"/>
  <c r="K101" i="33"/>
  <c r="M101" i="33"/>
  <c r="H115" i="3"/>
  <c r="I114" i="3"/>
  <c r="I138" i="34" l="1"/>
  <c r="I139" i="1"/>
  <c r="H140" i="1"/>
  <c r="H74" i="1"/>
  <c r="I73" i="1"/>
  <c r="J65" i="1"/>
  <c r="M64" i="1"/>
  <c r="K64" i="1"/>
  <c r="K129" i="32"/>
  <c r="J130" i="32"/>
  <c r="M129" i="32"/>
  <c r="J113" i="3"/>
  <c r="K112" i="3"/>
  <c r="M112" i="3"/>
  <c r="I158" i="32"/>
  <c r="K103" i="35"/>
  <c r="J104" i="35"/>
  <c r="M103" i="35"/>
  <c r="K103" i="34"/>
  <c r="J104" i="34"/>
  <c r="M103" i="34"/>
  <c r="K102" i="33"/>
  <c r="J103" i="33"/>
  <c r="M102" i="33"/>
  <c r="I115" i="3"/>
  <c r="H116" i="3"/>
  <c r="I139" i="34" l="1"/>
  <c r="J105" i="34"/>
  <c r="J105" i="35"/>
  <c r="H75" i="1"/>
  <c r="I74" i="1"/>
  <c r="K65" i="1"/>
  <c r="J66" i="1"/>
  <c r="M65" i="1"/>
  <c r="I140" i="1"/>
  <c r="H141" i="1"/>
  <c r="J131" i="32"/>
  <c r="K130" i="32"/>
  <c r="M130" i="32"/>
  <c r="K113" i="3"/>
  <c r="J114" i="3"/>
  <c r="M113" i="3"/>
  <c r="I159" i="32"/>
  <c r="M104" i="35"/>
  <c r="K104" i="35"/>
  <c r="M104" i="34"/>
  <c r="K104" i="34"/>
  <c r="K103" i="33"/>
  <c r="J104" i="33"/>
  <c r="M103" i="33"/>
  <c r="H117" i="3"/>
  <c r="I116" i="3"/>
  <c r="K105" i="34" l="1"/>
  <c r="J106" i="34"/>
  <c r="M105" i="34"/>
  <c r="I140" i="34"/>
  <c r="M105" i="35"/>
  <c r="J106" i="35"/>
  <c r="K105" i="35"/>
  <c r="I141" i="1"/>
  <c r="H142" i="1"/>
  <c r="K66" i="1"/>
  <c r="J67" i="1"/>
  <c r="M66" i="1"/>
  <c r="H76" i="1"/>
  <c r="I75" i="1"/>
  <c r="J132" i="32"/>
  <c r="K131" i="32"/>
  <c r="M131" i="32"/>
  <c r="J115" i="3"/>
  <c r="K114" i="3"/>
  <c r="M114" i="3"/>
  <c r="I160" i="32"/>
  <c r="M104" i="33"/>
  <c r="K104" i="33"/>
  <c r="I117" i="3"/>
  <c r="H118" i="3"/>
  <c r="I141" i="34" l="1"/>
  <c r="J107" i="34"/>
  <c r="K106" i="34"/>
  <c r="K107" i="34" s="1"/>
  <c r="M106" i="34"/>
  <c r="J107" i="35"/>
  <c r="M106" i="35"/>
  <c r="K106" i="35"/>
  <c r="H77" i="1"/>
  <c r="I76" i="1"/>
  <c r="H143" i="1"/>
  <c r="I142" i="1"/>
  <c r="J68" i="1"/>
  <c r="M67" i="1"/>
  <c r="K67" i="1"/>
  <c r="K132" i="32"/>
  <c r="J133" i="32"/>
  <c r="M132" i="32"/>
  <c r="K115" i="3"/>
  <c r="J116" i="3"/>
  <c r="M115" i="3"/>
  <c r="I161" i="32"/>
  <c r="H119" i="3"/>
  <c r="I118" i="3"/>
  <c r="J108" i="34" l="1"/>
  <c r="M107" i="34"/>
  <c r="I142" i="34"/>
  <c r="J108" i="35"/>
  <c r="K107" i="35"/>
  <c r="M107" i="35"/>
  <c r="J69" i="1"/>
  <c r="M68" i="1"/>
  <c r="K68" i="1"/>
  <c r="H144" i="1"/>
  <c r="I143" i="1"/>
  <c r="H78" i="1"/>
  <c r="I77" i="1"/>
  <c r="J134" i="32"/>
  <c r="K133" i="32"/>
  <c r="M133" i="32"/>
  <c r="K116" i="3"/>
  <c r="J117" i="3"/>
  <c r="M116" i="3"/>
  <c r="I162" i="32"/>
  <c r="I119" i="3"/>
  <c r="H120" i="3"/>
  <c r="I143" i="34" l="1"/>
  <c r="K108" i="34"/>
  <c r="J109" i="34"/>
  <c r="M108" i="34"/>
  <c r="M108" i="35"/>
  <c r="J109" i="35"/>
  <c r="K108" i="35"/>
  <c r="I78" i="1"/>
  <c r="I79" i="1"/>
  <c r="H145" i="1"/>
  <c r="I144" i="1"/>
  <c r="J70" i="1"/>
  <c r="K69" i="1"/>
  <c r="M69" i="1"/>
  <c r="K134" i="32"/>
  <c r="J135" i="32"/>
  <c r="M134" i="32"/>
  <c r="J118" i="3"/>
  <c r="K117" i="3"/>
  <c r="M117" i="3"/>
  <c r="I163" i="32"/>
  <c r="H121" i="3"/>
  <c r="I120" i="3"/>
  <c r="K109" i="34" l="1"/>
  <c r="J110" i="34"/>
  <c r="M109" i="34"/>
  <c r="I144" i="34"/>
  <c r="M109" i="35"/>
  <c r="K109" i="35"/>
  <c r="J110" i="35"/>
  <c r="J71" i="1"/>
  <c r="K70" i="1"/>
  <c r="M70" i="1"/>
  <c r="H146" i="1"/>
  <c r="I145" i="1"/>
  <c r="I80" i="1"/>
  <c r="J136" i="32"/>
  <c r="K135" i="32"/>
  <c r="M135" i="32"/>
  <c r="J119" i="3"/>
  <c r="K118" i="3"/>
  <c r="M118" i="3"/>
  <c r="I164" i="32"/>
  <c r="I121" i="3"/>
  <c r="H122" i="3"/>
  <c r="I145" i="34" l="1"/>
  <c r="J111" i="34"/>
  <c r="M110" i="34"/>
  <c r="K110" i="34"/>
  <c r="K110" i="35"/>
  <c r="J111" i="35"/>
  <c r="M110" i="35"/>
  <c r="I81" i="1"/>
  <c r="I82" i="1" s="1"/>
  <c r="I83" i="1" s="1"/>
  <c r="I84" i="1" s="1"/>
  <c r="I85" i="1" s="1"/>
  <c r="I146" i="1"/>
  <c r="H147" i="1"/>
  <c r="K71" i="1"/>
  <c r="M71" i="1"/>
  <c r="J72" i="1"/>
  <c r="J137" i="32"/>
  <c r="K136" i="32"/>
  <c r="M136" i="32"/>
  <c r="K119" i="3"/>
  <c r="J120" i="3"/>
  <c r="M119" i="3"/>
  <c r="I165" i="32"/>
  <c r="H123" i="3"/>
  <c r="I122" i="3"/>
  <c r="M111" i="34" l="1"/>
  <c r="K111" i="34"/>
  <c r="J112" i="34"/>
  <c r="I146" i="34"/>
  <c r="I147" i="34" s="1"/>
  <c r="K111" i="35"/>
  <c r="M111" i="35"/>
  <c r="J112" i="35"/>
  <c r="I147" i="1"/>
  <c r="H148" i="1"/>
  <c r="M72" i="1"/>
  <c r="K72" i="1"/>
  <c r="J73" i="1"/>
  <c r="I86" i="1"/>
  <c r="K137" i="32"/>
  <c r="J138" i="32"/>
  <c r="M137" i="32"/>
  <c r="J121" i="3"/>
  <c r="K120" i="3"/>
  <c r="M120" i="3"/>
  <c r="I166" i="32"/>
  <c r="I123" i="3"/>
  <c r="H124" i="3"/>
  <c r="K112" i="34" l="1"/>
  <c r="J113" i="34"/>
  <c r="M112" i="34"/>
  <c r="I148" i="34"/>
  <c r="J113" i="35"/>
  <c r="K112" i="35"/>
  <c r="M112" i="35"/>
  <c r="I87" i="1"/>
  <c r="M73" i="1"/>
  <c r="J74" i="1"/>
  <c r="K73" i="1"/>
  <c r="I148" i="1"/>
  <c r="H149" i="1"/>
  <c r="J139" i="32"/>
  <c r="K138" i="32"/>
  <c r="M138" i="32"/>
  <c r="J122" i="3"/>
  <c r="K121" i="3"/>
  <c r="M121" i="3"/>
  <c r="I167" i="32"/>
  <c r="H125" i="3"/>
  <c r="I124" i="3"/>
  <c r="I149" i="34" l="1"/>
  <c r="M113" i="34"/>
  <c r="J114" i="34"/>
  <c r="K113" i="34"/>
  <c r="M113" i="35"/>
  <c r="K113" i="35"/>
  <c r="J114" i="35"/>
  <c r="I149" i="1"/>
  <c r="H150" i="1"/>
  <c r="M74" i="1"/>
  <c r="K74" i="1"/>
  <c r="J75" i="1"/>
  <c r="I88" i="1"/>
  <c r="K139" i="32"/>
  <c r="J140" i="32"/>
  <c r="M139" i="32"/>
  <c r="K122" i="3"/>
  <c r="J123" i="3"/>
  <c r="M122" i="3"/>
  <c r="I168" i="32"/>
  <c r="I125" i="3"/>
  <c r="H126" i="3"/>
  <c r="J115" i="34" l="1"/>
  <c r="K114" i="34"/>
  <c r="M114" i="34"/>
  <c r="I150" i="34"/>
  <c r="K114" i="35"/>
  <c r="J115" i="35"/>
  <c r="M114" i="35"/>
  <c r="I89" i="1"/>
  <c r="K75" i="1"/>
  <c r="J76" i="1"/>
  <c r="M75" i="1"/>
  <c r="I150" i="1"/>
  <c r="H151" i="1"/>
  <c r="J141" i="32"/>
  <c r="K140" i="32"/>
  <c r="M140" i="32"/>
  <c r="I169" i="32"/>
  <c r="K123" i="3"/>
  <c r="J124" i="3"/>
  <c r="M123" i="3"/>
  <c r="H127" i="3"/>
  <c r="I126" i="3"/>
  <c r="I151" i="34" l="1"/>
  <c r="I152" i="34" s="1"/>
  <c r="J116" i="34"/>
  <c r="K115" i="34"/>
  <c r="M115" i="34"/>
  <c r="M115" i="35"/>
  <c r="K115" i="35"/>
  <c r="J116" i="35"/>
  <c r="I151" i="1"/>
  <c r="H152" i="1"/>
  <c r="J77" i="1"/>
  <c r="M76" i="1"/>
  <c r="K76" i="1"/>
  <c r="I90" i="1"/>
  <c r="J142" i="32"/>
  <c r="K141" i="32"/>
  <c r="M141" i="32"/>
  <c r="I170" i="32"/>
  <c r="J125" i="3"/>
  <c r="K124" i="3"/>
  <c r="M124" i="3"/>
  <c r="I127" i="3"/>
  <c r="H128" i="3"/>
  <c r="K116" i="34" l="1"/>
  <c r="J117" i="34"/>
  <c r="M116" i="34"/>
  <c r="I153" i="34"/>
  <c r="I154" i="34" s="1"/>
  <c r="K116" i="35"/>
  <c r="M116" i="35"/>
  <c r="J117" i="35"/>
  <c r="I91" i="1"/>
  <c r="H153" i="1"/>
  <c r="I152" i="1"/>
  <c r="J78" i="1"/>
  <c r="K77" i="1"/>
  <c r="M77" i="1"/>
  <c r="K142" i="32"/>
  <c r="J143" i="32"/>
  <c r="M142" i="32"/>
  <c r="J126" i="3"/>
  <c r="K125" i="3"/>
  <c r="M125" i="3"/>
  <c r="I171" i="32"/>
  <c r="H129" i="3"/>
  <c r="I128" i="3"/>
  <c r="I155" i="34" l="1"/>
  <c r="I156" i="34" s="1"/>
  <c r="J118" i="34"/>
  <c r="K117" i="34"/>
  <c r="M117" i="34"/>
  <c r="K117" i="35"/>
  <c r="J118" i="35"/>
  <c r="M117" i="35"/>
  <c r="K78" i="1"/>
  <c r="J79" i="1"/>
  <c r="M78" i="1"/>
  <c r="I153" i="1"/>
  <c r="H154" i="1"/>
  <c r="I92" i="1"/>
  <c r="K143" i="32"/>
  <c r="J144" i="32"/>
  <c r="M143" i="32"/>
  <c r="J127" i="3"/>
  <c r="K126" i="3"/>
  <c r="M126" i="3"/>
  <c r="I172" i="32"/>
  <c r="I129" i="3"/>
  <c r="H130" i="3"/>
  <c r="K118" i="34" l="1"/>
  <c r="J119" i="34"/>
  <c r="M118" i="34"/>
  <c r="I157" i="34"/>
  <c r="M118" i="35"/>
  <c r="J119" i="35"/>
  <c r="K118" i="35"/>
  <c r="I93" i="1"/>
  <c r="I154" i="1"/>
  <c r="H155" i="1"/>
  <c r="K79" i="1"/>
  <c r="M79" i="1"/>
  <c r="J80" i="1"/>
  <c r="J145" i="32"/>
  <c r="K144" i="32"/>
  <c r="M144" i="32"/>
  <c r="J128" i="3"/>
  <c r="K127" i="3"/>
  <c r="M127" i="3"/>
  <c r="I173" i="32"/>
  <c r="I174" i="32" s="1"/>
  <c r="H131" i="3"/>
  <c r="I130" i="3"/>
  <c r="I158" i="34" l="1"/>
  <c r="I159" i="34" s="1"/>
  <c r="K119" i="34"/>
  <c r="J120" i="34"/>
  <c r="M119" i="34"/>
  <c r="M119" i="35"/>
  <c r="K119" i="35"/>
  <c r="J120" i="35"/>
  <c r="M80" i="1"/>
  <c r="J81" i="1"/>
  <c r="K80" i="1"/>
  <c r="I155" i="1"/>
  <c r="H156" i="1"/>
  <c r="I94" i="1"/>
  <c r="J146" i="32"/>
  <c r="K145" i="32"/>
  <c r="M145" i="32"/>
  <c r="J129" i="3"/>
  <c r="K128" i="3"/>
  <c r="M128" i="3"/>
  <c r="I175" i="32"/>
  <c r="I131" i="3"/>
  <c r="H132" i="3"/>
  <c r="J121" i="34" l="1"/>
  <c r="K120" i="34"/>
  <c r="M120" i="34"/>
  <c r="I160" i="34"/>
  <c r="I161" i="34" s="1"/>
  <c r="M120" i="35"/>
  <c r="J121" i="35"/>
  <c r="K120" i="35"/>
  <c r="I156" i="1"/>
  <c r="H157" i="1"/>
  <c r="I95" i="1"/>
  <c r="K81" i="1"/>
  <c r="M81" i="1"/>
  <c r="J82" i="1"/>
  <c r="K146" i="32"/>
  <c r="J147" i="32"/>
  <c r="M146" i="32"/>
  <c r="J130" i="3"/>
  <c r="K129" i="3"/>
  <c r="M129" i="3"/>
  <c r="I176" i="32"/>
  <c r="H133" i="3"/>
  <c r="I132" i="3"/>
  <c r="I162" i="34" l="1"/>
  <c r="I163" i="34" s="1"/>
  <c r="J122" i="34"/>
  <c r="K121" i="34"/>
  <c r="M121" i="34"/>
  <c r="K121" i="35"/>
  <c r="J122" i="35"/>
  <c r="M121" i="35"/>
  <c r="M82" i="1"/>
  <c r="K82" i="1"/>
  <c r="J83" i="1"/>
  <c r="I96" i="1"/>
  <c r="H158" i="1"/>
  <c r="I157" i="1"/>
  <c r="K147" i="32"/>
  <c r="J148" i="32"/>
  <c r="M147" i="32"/>
  <c r="K130" i="3"/>
  <c r="J131" i="3"/>
  <c r="M130" i="3"/>
  <c r="I177" i="32"/>
  <c r="I133" i="3"/>
  <c r="H134" i="3"/>
  <c r="J123" i="34" l="1"/>
  <c r="K122" i="34"/>
  <c r="M122" i="34"/>
  <c r="I164" i="34"/>
  <c r="J123" i="35"/>
  <c r="K122" i="35"/>
  <c r="M122" i="35"/>
  <c r="I158" i="1"/>
  <c r="H159" i="1"/>
  <c r="I97" i="1"/>
  <c r="J84" i="1"/>
  <c r="M83" i="1"/>
  <c r="K83" i="1"/>
  <c r="J149" i="32"/>
  <c r="K148" i="32"/>
  <c r="M148" i="32"/>
  <c r="K131" i="3"/>
  <c r="J132" i="3"/>
  <c r="M131" i="3"/>
  <c r="H135" i="3"/>
  <c r="I134" i="3"/>
  <c r="K123" i="34" l="1"/>
  <c r="J124" i="34"/>
  <c r="M123" i="34"/>
  <c r="I165" i="34"/>
  <c r="I166" i="34" s="1"/>
  <c r="M123" i="35"/>
  <c r="J124" i="35"/>
  <c r="K123" i="35"/>
  <c r="J85" i="1"/>
  <c r="M84" i="1"/>
  <c r="K84" i="1"/>
  <c r="I98" i="1"/>
  <c r="I159" i="1"/>
  <c r="H160" i="1"/>
  <c r="K149" i="32"/>
  <c r="J150" i="32"/>
  <c r="M149" i="32"/>
  <c r="H136" i="3"/>
  <c r="J133" i="3"/>
  <c r="K132" i="3"/>
  <c r="M132" i="3"/>
  <c r="I135" i="3"/>
  <c r="I167" i="34" l="1"/>
  <c r="I168" i="34" s="1"/>
  <c r="J125" i="34"/>
  <c r="K124" i="34"/>
  <c r="M124" i="34"/>
  <c r="M124" i="35"/>
  <c r="K124" i="35"/>
  <c r="J125" i="35"/>
  <c r="H161" i="1"/>
  <c r="I160" i="1"/>
  <c r="I99" i="1"/>
  <c r="J86" i="1"/>
  <c r="M85" i="1"/>
  <c r="K85" i="1"/>
  <c r="J151" i="32"/>
  <c r="K150" i="32"/>
  <c r="M150" i="32"/>
  <c r="K133" i="3"/>
  <c r="J134" i="3"/>
  <c r="M133" i="3"/>
  <c r="H137" i="3"/>
  <c r="I136" i="3"/>
  <c r="K125" i="34" l="1"/>
  <c r="J126" i="34"/>
  <c r="M125" i="34"/>
  <c r="I169" i="34"/>
  <c r="I170" i="34" s="1"/>
  <c r="M125" i="35"/>
  <c r="K125" i="35"/>
  <c r="J126" i="35"/>
  <c r="K86" i="1"/>
  <c r="M86" i="1"/>
  <c r="J87" i="1"/>
  <c r="I100" i="1"/>
  <c r="I161" i="1"/>
  <c r="H162" i="1"/>
  <c r="K151" i="32"/>
  <c r="J152" i="32"/>
  <c r="M151" i="32"/>
  <c r="K134" i="3"/>
  <c r="J135" i="3"/>
  <c r="M134" i="3"/>
  <c r="H138" i="3"/>
  <c r="I137" i="3"/>
  <c r="I171" i="34" l="1"/>
  <c r="K126" i="34"/>
  <c r="J127" i="34"/>
  <c r="M126" i="34"/>
  <c r="M126" i="35"/>
  <c r="K126" i="35"/>
  <c r="J127" i="35"/>
  <c r="I162" i="1"/>
  <c r="H163" i="1"/>
  <c r="I101" i="1"/>
  <c r="K87" i="1"/>
  <c r="M87" i="1"/>
  <c r="J88" i="1"/>
  <c r="J153" i="32"/>
  <c r="K152" i="32"/>
  <c r="M152" i="32"/>
  <c r="I138" i="3"/>
  <c r="H139" i="3"/>
  <c r="J136" i="3"/>
  <c r="K135" i="3"/>
  <c r="M135" i="3"/>
  <c r="J128" i="34" l="1"/>
  <c r="K127" i="34"/>
  <c r="M127" i="34"/>
  <c r="I172" i="34"/>
  <c r="I173" i="34" s="1"/>
  <c r="I174" i="34" s="1"/>
  <c r="I175" i="34" s="1"/>
  <c r="K127" i="35"/>
  <c r="J128" i="35"/>
  <c r="M127" i="35"/>
  <c r="J89" i="1"/>
  <c r="M88" i="1"/>
  <c r="K88" i="1"/>
  <c r="H164" i="1"/>
  <c r="I163" i="1"/>
  <c r="I102" i="1"/>
  <c r="J154" i="32"/>
  <c r="K153" i="32"/>
  <c r="M153" i="32"/>
  <c r="I139" i="3"/>
  <c r="H140" i="3"/>
  <c r="J137" i="3"/>
  <c r="K136" i="3"/>
  <c r="K137" i="3" s="1"/>
  <c r="M136" i="3"/>
  <c r="J129" i="34" l="1"/>
  <c r="K128" i="34"/>
  <c r="M128" i="34"/>
  <c r="I176" i="34"/>
  <c r="I177" i="34" s="1"/>
  <c r="M128" i="35"/>
  <c r="J129" i="35"/>
  <c r="K128" i="35"/>
  <c r="I103" i="1"/>
  <c r="H165" i="1"/>
  <c r="I164" i="1"/>
  <c r="M89" i="1"/>
  <c r="K89" i="1"/>
  <c r="J90" i="1"/>
  <c r="K154" i="32"/>
  <c r="J155" i="32"/>
  <c r="M154" i="32"/>
  <c r="M137" i="3"/>
  <c r="J138" i="3"/>
  <c r="H141" i="3"/>
  <c r="I140" i="3"/>
  <c r="M129" i="34" l="1"/>
  <c r="J130" i="34"/>
  <c r="K129" i="34"/>
  <c r="I178" i="34"/>
  <c r="M129" i="35"/>
  <c r="K129" i="35"/>
  <c r="J130" i="35"/>
  <c r="K90" i="1"/>
  <c r="M90" i="1"/>
  <c r="J91" i="1"/>
  <c r="H166" i="1"/>
  <c r="I165" i="1"/>
  <c r="I104" i="1"/>
  <c r="K155" i="32"/>
  <c r="J156" i="32"/>
  <c r="M155" i="32"/>
  <c r="H142" i="3"/>
  <c r="I141" i="3"/>
  <c r="K138" i="3"/>
  <c r="M138" i="3"/>
  <c r="J139" i="3"/>
  <c r="J131" i="34" l="1"/>
  <c r="K130" i="34"/>
  <c r="M130" i="34"/>
  <c r="M130" i="35"/>
  <c r="J131" i="35"/>
  <c r="K130" i="35"/>
  <c r="K91" i="1"/>
  <c r="M91" i="1"/>
  <c r="J92" i="1"/>
  <c r="I105" i="1"/>
  <c r="H167" i="1"/>
  <c r="I166" i="1"/>
  <c r="J157" i="32"/>
  <c r="K156" i="32"/>
  <c r="M156" i="32"/>
  <c r="J140" i="3"/>
  <c r="M139" i="3"/>
  <c r="K139" i="3"/>
  <c r="H143" i="3"/>
  <c r="I142" i="3"/>
  <c r="K131" i="34" l="1"/>
  <c r="M131" i="34"/>
  <c r="J132" i="34"/>
  <c r="M131" i="35"/>
  <c r="K131" i="35"/>
  <c r="J132" i="35"/>
  <c r="I106" i="1"/>
  <c r="I167" i="1"/>
  <c r="H168" i="1"/>
  <c r="J93" i="1"/>
  <c r="M92" i="1"/>
  <c r="K92" i="1"/>
  <c r="J158" i="32"/>
  <c r="K157" i="32"/>
  <c r="M157" i="32"/>
  <c r="J141" i="3"/>
  <c r="K140" i="3"/>
  <c r="M140" i="3"/>
  <c r="H144" i="3"/>
  <c r="I143" i="3"/>
  <c r="K132" i="34" l="1"/>
  <c r="M132" i="34"/>
  <c r="J133" i="34"/>
  <c r="M132" i="35"/>
  <c r="K132" i="35"/>
  <c r="J133" i="35"/>
  <c r="K93" i="1"/>
  <c r="J94" i="1"/>
  <c r="M93" i="1"/>
  <c r="I168" i="1"/>
  <c r="H169" i="1"/>
  <c r="I107" i="1"/>
  <c r="J159" i="32"/>
  <c r="K158" i="32"/>
  <c r="M158" i="32"/>
  <c r="K141" i="3"/>
  <c r="J142" i="3"/>
  <c r="M141" i="3"/>
  <c r="H145" i="3"/>
  <c r="I144" i="3"/>
  <c r="K133" i="34" l="1"/>
  <c r="J134" i="34"/>
  <c r="M133" i="34"/>
  <c r="M133" i="35"/>
  <c r="K133" i="35"/>
  <c r="J134" i="35"/>
  <c r="I108" i="1"/>
  <c r="I169" i="1"/>
  <c r="H170" i="1"/>
  <c r="K94" i="1"/>
  <c r="M94" i="1"/>
  <c r="J95" i="1"/>
  <c r="K159" i="32"/>
  <c r="J160" i="32"/>
  <c r="M159" i="32"/>
  <c r="H146" i="3"/>
  <c r="I145" i="3"/>
  <c r="K142" i="3"/>
  <c r="J143" i="3"/>
  <c r="M142" i="3"/>
  <c r="K134" i="34" l="1"/>
  <c r="J135" i="34"/>
  <c r="M134" i="34"/>
  <c r="M134" i="35"/>
  <c r="K134" i="35"/>
  <c r="J135" i="35"/>
  <c r="K95" i="1"/>
  <c r="J96" i="1"/>
  <c r="M95" i="1"/>
  <c r="I170" i="1"/>
  <c r="H171" i="1"/>
  <c r="I109" i="1"/>
  <c r="J161" i="32"/>
  <c r="K160" i="32"/>
  <c r="M160" i="32"/>
  <c r="K143" i="3"/>
  <c r="J144" i="3"/>
  <c r="M143" i="3"/>
  <c r="H147" i="3"/>
  <c r="I146" i="3"/>
  <c r="K135" i="34" l="1"/>
  <c r="J136" i="34"/>
  <c r="M135" i="34"/>
  <c r="M135" i="35"/>
  <c r="J136" i="35"/>
  <c r="K135" i="35"/>
  <c r="I110" i="1"/>
  <c r="I171" i="1"/>
  <c r="H172" i="1"/>
  <c r="M96" i="1"/>
  <c r="K96" i="1"/>
  <c r="J97" i="1"/>
  <c r="K161" i="32"/>
  <c r="J162" i="32"/>
  <c r="M161" i="32"/>
  <c r="H148" i="3"/>
  <c r="I147" i="3"/>
  <c r="K144" i="3"/>
  <c r="J145" i="3"/>
  <c r="M144" i="3"/>
  <c r="K136" i="34" l="1"/>
  <c r="J137" i="34"/>
  <c r="M136" i="34"/>
  <c r="J137" i="35"/>
  <c r="M136" i="35"/>
  <c r="K136" i="35"/>
  <c r="J98" i="1"/>
  <c r="M97" i="1"/>
  <c r="K97" i="1"/>
  <c r="I172" i="1"/>
  <c r="H173" i="1"/>
  <c r="I111" i="1"/>
  <c r="K162" i="32"/>
  <c r="J163" i="32"/>
  <c r="M162" i="32"/>
  <c r="H149" i="3"/>
  <c r="I148" i="3"/>
  <c r="J146" i="3"/>
  <c r="K145" i="3"/>
  <c r="M145" i="3"/>
  <c r="J138" i="34" l="1"/>
  <c r="K137" i="34"/>
  <c r="M137" i="34"/>
  <c r="K137" i="35"/>
  <c r="J138" i="35"/>
  <c r="M137" i="35"/>
  <c r="I112" i="1"/>
  <c r="H174" i="1"/>
  <c r="I173" i="1"/>
  <c r="J99" i="1"/>
  <c r="M98" i="1"/>
  <c r="K98" i="1"/>
  <c r="K163" i="32"/>
  <c r="J164" i="32"/>
  <c r="M163" i="32"/>
  <c r="I149" i="3"/>
  <c r="H150" i="3"/>
  <c r="K146" i="3"/>
  <c r="J147" i="3"/>
  <c r="M146" i="3"/>
  <c r="J139" i="34" l="1"/>
  <c r="K138" i="34"/>
  <c r="M138" i="34"/>
  <c r="M138" i="35"/>
  <c r="J139" i="35"/>
  <c r="K138" i="35"/>
  <c r="M99" i="1"/>
  <c r="K99" i="1"/>
  <c r="J100" i="1"/>
  <c r="I113" i="1"/>
  <c r="I174" i="1"/>
  <c r="H175" i="1"/>
  <c r="J165" i="32"/>
  <c r="K164" i="32"/>
  <c r="M164" i="32"/>
  <c r="H151" i="3"/>
  <c r="I150" i="3"/>
  <c r="J148" i="3"/>
  <c r="K147" i="3"/>
  <c r="M147" i="3"/>
  <c r="K139" i="34" l="1"/>
  <c r="J140" i="34"/>
  <c r="M139" i="34"/>
  <c r="J140" i="35"/>
  <c r="M139" i="35"/>
  <c r="K139" i="35"/>
  <c r="I175" i="1"/>
  <c r="H176" i="1"/>
  <c r="I114" i="1"/>
  <c r="M100" i="1"/>
  <c r="J101" i="1"/>
  <c r="K100" i="1"/>
  <c r="J166" i="32"/>
  <c r="K165" i="32"/>
  <c r="M165" i="32"/>
  <c r="J149" i="3"/>
  <c r="K148" i="3"/>
  <c r="M148" i="3"/>
  <c r="I151" i="3"/>
  <c r="H152" i="3"/>
  <c r="K140" i="34" l="1"/>
  <c r="J141" i="34"/>
  <c r="M140" i="34"/>
  <c r="M140" i="35"/>
  <c r="K140" i="35"/>
  <c r="J141" i="35"/>
  <c r="K101" i="1"/>
  <c r="J102" i="1"/>
  <c r="M101" i="1"/>
  <c r="I176" i="1"/>
  <c r="H177" i="1"/>
  <c r="I115" i="1"/>
  <c r="J167" i="32"/>
  <c r="K166" i="32"/>
  <c r="M166" i="32"/>
  <c r="H153" i="3"/>
  <c r="I152" i="3"/>
  <c r="K149" i="3"/>
  <c r="J150" i="3"/>
  <c r="M149" i="3"/>
  <c r="K141" i="34" l="1"/>
  <c r="J142" i="34"/>
  <c r="M141" i="34"/>
  <c r="M141" i="35"/>
  <c r="K141" i="35"/>
  <c r="J142" i="35"/>
  <c r="I177" i="1"/>
  <c r="I116" i="1"/>
  <c r="M102" i="1"/>
  <c r="J103" i="1"/>
  <c r="K102" i="1"/>
  <c r="K167" i="32"/>
  <c r="J168" i="32"/>
  <c r="M167" i="32"/>
  <c r="K150" i="3"/>
  <c r="J151" i="3"/>
  <c r="M150" i="3"/>
  <c r="H154" i="3"/>
  <c r="I153" i="3"/>
  <c r="K142" i="34" l="1"/>
  <c r="J143" i="34"/>
  <c r="M142" i="34"/>
  <c r="M142" i="35"/>
  <c r="K142" i="35"/>
  <c r="J143" i="35"/>
  <c r="K103" i="1"/>
  <c r="M103" i="1"/>
  <c r="J104" i="1"/>
  <c r="I117" i="1"/>
  <c r="J169" i="32"/>
  <c r="K168" i="32"/>
  <c r="M168" i="32"/>
  <c r="H155" i="3"/>
  <c r="I154" i="3"/>
  <c r="K151" i="3"/>
  <c r="J152" i="3"/>
  <c r="M151" i="3"/>
  <c r="K143" i="34" l="1"/>
  <c r="J144" i="34"/>
  <c r="M143" i="34"/>
  <c r="M143" i="35"/>
  <c r="K143" i="35"/>
  <c r="J144" i="35"/>
  <c r="I118" i="1"/>
  <c r="J105" i="1"/>
  <c r="M104" i="1"/>
  <c r="K104" i="1"/>
  <c r="K169" i="32"/>
  <c r="J170" i="32"/>
  <c r="M169" i="32"/>
  <c r="J153" i="3"/>
  <c r="K152" i="3"/>
  <c r="M152" i="3"/>
  <c r="I155" i="3"/>
  <c r="H156" i="3"/>
  <c r="K144" i="34" l="1"/>
  <c r="J145" i="34"/>
  <c r="M144" i="34"/>
  <c r="M144" i="35"/>
  <c r="K144" i="35"/>
  <c r="J145" i="35"/>
  <c r="K105" i="1"/>
  <c r="M105" i="1"/>
  <c r="J106" i="1"/>
  <c r="I119" i="1"/>
  <c r="K170" i="32"/>
  <c r="J171" i="32"/>
  <c r="M170" i="32"/>
  <c r="H157" i="3"/>
  <c r="I156" i="3"/>
  <c r="K153" i="3"/>
  <c r="J154" i="3"/>
  <c r="M153" i="3"/>
  <c r="K145" i="34" l="1"/>
  <c r="J146" i="34"/>
  <c r="M145" i="34"/>
  <c r="M145" i="35"/>
  <c r="K145" i="35"/>
  <c r="J146" i="35"/>
  <c r="J107" i="1"/>
  <c r="M106" i="1"/>
  <c r="K106" i="1"/>
  <c r="I120" i="1"/>
  <c r="K171" i="32"/>
  <c r="J172" i="32"/>
  <c r="M171" i="32"/>
  <c r="H158" i="3"/>
  <c r="I157" i="3"/>
  <c r="K154" i="3"/>
  <c r="J155" i="3"/>
  <c r="M154" i="3"/>
  <c r="J147" i="34" l="1"/>
  <c r="K146" i="34"/>
  <c r="M146" i="34"/>
  <c r="J147" i="35"/>
  <c r="K146" i="35"/>
  <c r="M146" i="35"/>
  <c r="I121" i="1"/>
  <c r="K107" i="1"/>
  <c r="M107" i="1"/>
  <c r="J108" i="1"/>
  <c r="J173" i="32"/>
  <c r="K172" i="32"/>
  <c r="M172" i="32"/>
  <c r="I158" i="3"/>
  <c r="H159" i="3"/>
  <c r="J156" i="3"/>
  <c r="K155" i="3"/>
  <c r="M155" i="3"/>
  <c r="K147" i="34" l="1"/>
  <c r="J148" i="34"/>
  <c r="M147" i="34"/>
  <c r="J148" i="35"/>
  <c r="M147" i="35"/>
  <c r="K147" i="35"/>
  <c r="K108" i="1"/>
  <c r="J109" i="1"/>
  <c r="M108" i="1"/>
  <c r="K173" i="32"/>
  <c r="J174" i="32"/>
  <c r="M173" i="32"/>
  <c r="K156" i="3"/>
  <c r="J157" i="3"/>
  <c r="M156" i="3"/>
  <c r="H160" i="3"/>
  <c r="I159" i="3"/>
  <c r="K148" i="34" l="1"/>
  <c r="J149" i="34"/>
  <c r="M148" i="34"/>
  <c r="M148" i="35"/>
  <c r="K148" i="35"/>
  <c r="J149" i="35"/>
  <c r="J110" i="1"/>
  <c r="M109" i="1"/>
  <c r="K109" i="1"/>
  <c r="K174" i="32"/>
  <c r="J175" i="32"/>
  <c r="M174" i="32"/>
  <c r="I160" i="3"/>
  <c r="H161" i="3"/>
  <c r="K157" i="3"/>
  <c r="J158" i="3"/>
  <c r="M157" i="3"/>
  <c r="K149" i="34" l="1"/>
  <c r="J150" i="34"/>
  <c r="M149" i="34"/>
  <c r="M149" i="35"/>
  <c r="K149" i="35"/>
  <c r="J150" i="35"/>
  <c r="J111" i="1"/>
  <c r="K110" i="1"/>
  <c r="M110" i="1"/>
  <c r="J176" i="32"/>
  <c r="K175" i="32"/>
  <c r="M175" i="32"/>
  <c r="J159" i="3"/>
  <c r="K158" i="3"/>
  <c r="M158" i="3"/>
  <c r="I161" i="3"/>
  <c r="H162" i="3"/>
  <c r="K150" i="34" l="1"/>
  <c r="J151" i="34"/>
  <c r="M150" i="34"/>
  <c r="K150" i="35"/>
  <c r="M150" i="35"/>
  <c r="J151" i="35"/>
  <c r="M111" i="1"/>
  <c r="J112" i="1"/>
  <c r="K111" i="1"/>
  <c r="J177" i="32"/>
  <c r="K176" i="32"/>
  <c r="M176" i="32"/>
  <c r="K159" i="3"/>
  <c r="J160" i="3"/>
  <c r="M159" i="3"/>
  <c r="I162" i="3"/>
  <c r="H163" i="3"/>
  <c r="J152" i="34" l="1"/>
  <c r="K151" i="34"/>
  <c r="M151" i="34"/>
  <c r="M151" i="35"/>
  <c r="J152" i="35"/>
  <c r="K151" i="35"/>
  <c r="M112" i="1"/>
  <c r="K112" i="1"/>
  <c r="J113" i="1"/>
  <c r="K177" i="32"/>
  <c r="M177" i="32"/>
  <c r="H164" i="3"/>
  <c r="I163" i="3"/>
  <c r="J161" i="3"/>
  <c r="K160" i="3"/>
  <c r="M160" i="3"/>
  <c r="J153" i="34" l="1"/>
  <c r="K152" i="34"/>
  <c r="M152" i="34"/>
  <c r="M152" i="35"/>
  <c r="J153" i="35"/>
  <c r="K152" i="35"/>
  <c r="K113" i="1"/>
  <c r="J114" i="1"/>
  <c r="M113" i="1"/>
  <c r="H165" i="3"/>
  <c r="I164" i="3"/>
  <c r="J162" i="3"/>
  <c r="K161" i="3"/>
  <c r="M161" i="3"/>
  <c r="K153" i="34" l="1"/>
  <c r="J154" i="34"/>
  <c r="M153" i="34"/>
  <c r="K153" i="35"/>
  <c r="M153" i="35"/>
  <c r="J154" i="35"/>
  <c r="K114" i="1"/>
  <c r="J115" i="1"/>
  <c r="M114" i="1"/>
  <c r="K162" i="3"/>
  <c r="J163" i="3"/>
  <c r="M162" i="3"/>
  <c r="I165" i="3"/>
  <c r="H166" i="3"/>
  <c r="J155" i="34" l="1"/>
  <c r="K154" i="34"/>
  <c r="M154" i="34"/>
  <c r="M154" i="35"/>
  <c r="K154" i="35"/>
  <c r="J155" i="35"/>
  <c r="J116" i="1"/>
  <c r="M115" i="1"/>
  <c r="K115" i="1"/>
  <c r="K163" i="3"/>
  <c r="J164" i="3"/>
  <c r="M163" i="3"/>
  <c r="I166" i="3"/>
  <c r="H167" i="3"/>
  <c r="K155" i="34" l="1"/>
  <c r="J156" i="34"/>
  <c r="M155" i="34"/>
  <c r="M155" i="35"/>
  <c r="K155" i="35"/>
  <c r="J156" i="35"/>
  <c r="K116" i="1"/>
  <c r="J117" i="1"/>
  <c r="M116" i="1"/>
  <c r="I167" i="3"/>
  <c r="H168" i="3"/>
  <c r="K164" i="3"/>
  <c r="J165" i="3"/>
  <c r="M164" i="3"/>
  <c r="J157" i="34" l="1"/>
  <c r="K156" i="34"/>
  <c r="M156" i="34"/>
  <c r="M156" i="35"/>
  <c r="J157" i="35"/>
  <c r="K156" i="35"/>
  <c r="M117" i="1"/>
  <c r="J118" i="1"/>
  <c r="K117" i="1"/>
  <c r="I168" i="3"/>
  <c r="H169" i="3"/>
  <c r="J166" i="3"/>
  <c r="K165" i="3"/>
  <c r="M165" i="3"/>
  <c r="K157" i="34" l="1"/>
  <c r="J158" i="34"/>
  <c r="M157" i="34"/>
  <c r="J158" i="35"/>
  <c r="M157" i="35"/>
  <c r="K157" i="35"/>
  <c r="M118" i="1"/>
  <c r="K118" i="1"/>
  <c r="J119" i="1"/>
  <c r="H170" i="3"/>
  <c r="I169" i="3"/>
  <c r="K166" i="3"/>
  <c r="J167" i="3"/>
  <c r="J168" i="3" s="1"/>
  <c r="M166" i="3"/>
  <c r="J159" i="34" l="1"/>
  <c r="K158" i="34"/>
  <c r="M158" i="34"/>
  <c r="M158" i="35"/>
  <c r="J159" i="35"/>
  <c r="K158" i="35"/>
  <c r="M119" i="1"/>
  <c r="J120" i="1"/>
  <c r="K119" i="1"/>
  <c r="J169" i="3"/>
  <c r="M168" i="3"/>
  <c r="I170" i="3"/>
  <c r="H171" i="3"/>
  <c r="K167" i="3"/>
  <c r="K168" i="3" s="1"/>
  <c r="M167" i="3"/>
  <c r="J160" i="34" l="1"/>
  <c r="K159" i="34"/>
  <c r="K160" i="34" s="1"/>
  <c r="M159" i="34"/>
  <c r="K159" i="35"/>
  <c r="M159" i="35"/>
  <c r="J160" i="35"/>
  <c r="K120" i="1"/>
  <c r="M120" i="1"/>
  <c r="J121" i="1"/>
  <c r="I171" i="3"/>
  <c r="H172" i="3"/>
  <c r="K169" i="3"/>
  <c r="J170" i="3"/>
  <c r="M169" i="3"/>
  <c r="J161" i="34" l="1"/>
  <c r="M160" i="34"/>
  <c r="M160" i="35"/>
  <c r="K160" i="35"/>
  <c r="J161" i="35"/>
  <c r="M121" i="1"/>
  <c r="K121" i="1"/>
  <c r="J122" i="1"/>
  <c r="J171" i="3"/>
  <c r="K170" i="3"/>
  <c r="M170" i="3"/>
  <c r="I172" i="3"/>
  <c r="H173" i="3"/>
  <c r="K161" i="34" l="1"/>
  <c r="J162" i="34"/>
  <c r="M161" i="34"/>
  <c r="M161" i="35"/>
  <c r="K161" i="35"/>
  <c r="J162" i="35"/>
  <c r="J123" i="1"/>
  <c r="M122" i="1"/>
  <c r="K122" i="1"/>
  <c r="H174" i="3"/>
  <c r="I173" i="3"/>
  <c r="J172" i="3"/>
  <c r="K171" i="3"/>
  <c r="M171" i="3"/>
  <c r="J163" i="34" l="1"/>
  <c r="K162" i="34"/>
  <c r="M162" i="34"/>
  <c r="M162" i="35"/>
  <c r="K162" i="35"/>
  <c r="J163" i="35"/>
  <c r="K123" i="1"/>
  <c r="J124" i="1"/>
  <c r="M123" i="1"/>
  <c r="J173" i="3"/>
  <c r="K172" i="3"/>
  <c r="M172" i="3"/>
  <c r="H175" i="3"/>
  <c r="I174" i="3"/>
  <c r="M163" i="34" l="1"/>
  <c r="K163" i="34"/>
  <c r="J164" i="34"/>
  <c r="M163" i="35"/>
  <c r="J164" i="35"/>
  <c r="K163" i="35"/>
  <c r="K124" i="1"/>
  <c r="J125" i="1"/>
  <c r="M124" i="1"/>
  <c r="I175" i="3"/>
  <c r="H176" i="3"/>
  <c r="J174" i="3"/>
  <c r="K173" i="3"/>
  <c r="M173" i="3"/>
  <c r="K164" i="34" l="1"/>
  <c r="J165" i="34"/>
  <c r="M164" i="34"/>
  <c r="M164" i="35"/>
  <c r="J165" i="35"/>
  <c r="K164" i="35"/>
  <c r="J126" i="1"/>
  <c r="M125" i="1"/>
  <c r="K125" i="1"/>
  <c r="J175" i="3"/>
  <c r="K174" i="3"/>
  <c r="M174" i="3"/>
  <c r="H177" i="3"/>
  <c r="I176" i="3"/>
  <c r="K165" i="34" l="1"/>
  <c r="M165" i="34"/>
  <c r="J166" i="34"/>
  <c r="J166" i="35"/>
  <c r="M165" i="35"/>
  <c r="K165" i="35"/>
  <c r="K126" i="1"/>
  <c r="M126" i="1"/>
  <c r="J127" i="1"/>
  <c r="I177" i="3"/>
  <c r="K175" i="3"/>
  <c r="J176" i="3"/>
  <c r="M175" i="3"/>
  <c r="M166" i="34" l="1"/>
  <c r="J167" i="34"/>
  <c r="K166" i="34"/>
  <c r="M166" i="35"/>
  <c r="J167" i="35"/>
  <c r="K166" i="35"/>
  <c r="K127" i="1"/>
  <c r="M127" i="1"/>
  <c r="J128" i="1"/>
  <c r="K176" i="3"/>
  <c r="J177" i="3"/>
  <c r="M176" i="3"/>
  <c r="M167" i="34" l="1"/>
  <c r="J168" i="34"/>
  <c r="K167" i="34"/>
  <c r="M167" i="35"/>
  <c r="K167" i="35"/>
  <c r="J168" i="35"/>
  <c r="M128" i="1"/>
  <c r="K128" i="1"/>
  <c r="J129" i="1"/>
  <c r="K177" i="3"/>
  <c r="M177" i="3"/>
  <c r="J169" i="34" l="1"/>
  <c r="K168" i="34"/>
  <c r="M168" i="34"/>
  <c r="M168" i="35"/>
  <c r="J169" i="35"/>
  <c r="K168" i="35"/>
  <c r="M129" i="1"/>
  <c r="K129" i="1"/>
  <c r="J130" i="1"/>
  <c r="J170" i="34" l="1"/>
  <c r="K169" i="34"/>
  <c r="M169" i="34"/>
  <c r="M169" i="35"/>
  <c r="J170" i="35"/>
  <c r="K169" i="35"/>
  <c r="J131" i="1"/>
  <c r="M130" i="1"/>
  <c r="K130" i="1"/>
  <c r="K170" i="34" l="1"/>
  <c r="M170" i="34"/>
  <c r="J171" i="34"/>
  <c r="M170" i="35"/>
  <c r="J171" i="35"/>
  <c r="K170" i="35"/>
  <c r="J132" i="1"/>
  <c r="M131" i="1"/>
  <c r="K131" i="1"/>
  <c r="J172" i="34" l="1"/>
  <c r="M171" i="34"/>
  <c r="K171" i="34"/>
  <c r="K171" i="35"/>
  <c r="M171" i="35"/>
  <c r="J172" i="35"/>
  <c r="J133" i="1"/>
  <c r="M132" i="1"/>
  <c r="K132" i="1"/>
  <c r="K172" i="34" l="1"/>
  <c r="M172" i="34"/>
  <c r="J173" i="34"/>
  <c r="M172" i="35"/>
  <c r="K172" i="35"/>
  <c r="J173" i="35"/>
  <c r="J134" i="1"/>
  <c r="K133" i="1"/>
  <c r="M133" i="1"/>
  <c r="K173" i="34" l="1"/>
  <c r="M173" i="34"/>
  <c r="J174" i="34"/>
  <c r="M173" i="35"/>
  <c r="K173" i="35"/>
  <c r="J174" i="35"/>
  <c r="M134" i="1"/>
  <c r="J135" i="1"/>
  <c r="K134" i="1"/>
  <c r="K174" i="34" l="1"/>
  <c r="J175" i="34"/>
  <c r="M174" i="34"/>
  <c r="J175" i="35"/>
  <c r="M174" i="35"/>
  <c r="K174" i="35"/>
  <c r="M135" i="1"/>
  <c r="K135" i="1"/>
  <c r="J136" i="1"/>
  <c r="J176" i="34" l="1"/>
  <c r="K175" i="34"/>
  <c r="M175" i="34"/>
  <c r="M175" i="35"/>
  <c r="K175" i="35"/>
  <c r="J176" i="35"/>
  <c r="J137" i="1"/>
  <c r="K136" i="1"/>
  <c r="M136" i="1"/>
  <c r="M176" i="34" l="1"/>
  <c r="K176" i="34"/>
  <c r="J177" i="34"/>
  <c r="M176" i="35"/>
  <c r="K176" i="35"/>
  <c r="J177" i="35"/>
  <c r="M137" i="1"/>
  <c r="K137" i="1"/>
  <c r="J138" i="1"/>
  <c r="K177" i="34" l="1"/>
  <c r="J178" i="34"/>
  <c r="M177" i="34"/>
  <c r="K177" i="35"/>
  <c r="J178" i="35"/>
  <c r="M177" i="35"/>
  <c r="K138" i="1"/>
  <c r="M138" i="1"/>
  <c r="J139" i="1"/>
  <c r="M178" i="34" l="1"/>
  <c r="K178" i="34"/>
  <c r="M178" i="35"/>
  <c r="K178" i="35"/>
  <c r="J140" i="1"/>
  <c r="K139" i="1"/>
  <c r="M139" i="1"/>
  <c r="M140" i="1" l="1"/>
  <c r="K140" i="1"/>
  <c r="J141" i="1"/>
  <c r="M141" i="1" l="1"/>
  <c r="J142" i="1"/>
  <c r="K141" i="1"/>
  <c r="J143" i="1" l="1"/>
  <c r="K142" i="1"/>
  <c r="M142" i="1"/>
  <c r="M143" i="1" l="1"/>
  <c r="J144" i="1"/>
  <c r="K143" i="1"/>
  <c r="M144" i="1" l="1"/>
  <c r="K144" i="1"/>
  <c r="J145" i="1"/>
  <c r="M145" i="1" l="1"/>
  <c r="K145" i="1"/>
  <c r="J146" i="1"/>
  <c r="J147" i="1" l="1"/>
  <c r="M146" i="1"/>
  <c r="K146" i="1"/>
  <c r="K147" i="1" l="1"/>
  <c r="J148" i="1"/>
  <c r="M147" i="1"/>
  <c r="K148" i="1" l="1"/>
  <c r="J149" i="1"/>
  <c r="M148" i="1"/>
  <c r="K149" i="1" l="1"/>
  <c r="J150" i="1"/>
  <c r="M149" i="1"/>
  <c r="J151" i="1" l="1"/>
  <c r="M150" i="1"/>
  <c r="K150" i="1"/>
  <c r="M151" i="1" l="1"/>
  <c r="K151" i="1"/>
  <c r="J152" i="1"/>
  <c r="K152" i="1" l="1"/>
  <c r="M152" i="1"/>
  <c r="J153" i="1"/>
  <c r="M153" i="1" l="1"/>
  <c r="J154" i="1"/>
  <c r="K153" i="1"/>
  <c r="K154" i="1" l="1"/>
  <c r="J155" i="1"/>
  <c r="M154" i="1"/>
  <c r="M155" i="1" l="1"/>
  <c r="J156" i="1"/>
  <c r="K155" i="1"/>
  <c r="J157" i="1" l="1"/>
  <c r="M156" i="1"/>
  <c r="K156" i="1"/>
  <c r="K157" i="1" l="1"/>
  <c r="M157" i="1"/>
  <c r="J158" i="1"/>
  <c r="M158" i="1" l="1"/>
  <c r="J159" i="1"/>
  <c r="K158" i="1"/>
  <c r="M159" i="1" l="1"/>
  <c r="K159" i="1"/>
  <c r="J160" i="1"/>
  <c r="K160" i="1" l="1"/>
  <c r="J161" i="1"/>
  <c r="M160" i="1"/>
  <c r="K161" i="1" l="1"/>
  <c r="M161" i="1"/>
  <c r="J162" i="1"/>
  <c r="M162" i="1" l="1"/>
  <c r="K162" i="1"/>
  <c r="J163" i="1"/>
  <c r="M163" i="1" l="1"/>
  <c r="J164" i="1"/>
  <c r="K163" i="1"/>
  <c r="K164" i="1" l="1"/>
  <c r="J165" i="1"/>
  <c r="M164" i="1"/>
  <c r="J166" i="1" l="1"/>
  <c r="K165" i="1"/>
  <c r="M165" i="1"/>
  <c r="J167" i="1" l="1"/>
  <c r="K166" i="1"/>
  <c r="M166" i="1"/>
  <c r="K167" i="1" l="1"/>
  <c r="J168" i="1"/>
  <c r="M167" i="1"/>
  <c r="M168" i="1" l="1"/>
  <c r="K168" i="1"/>
  <c r="J169" i="1"/>
  <c r="K169" i="1" l="1"/>
  <c r="M169" i="1"/>
  <c r="J170" i="1"/>
  <c r="K170" i="1" l="1"/>
  <c r="M170" i="1"/>
  <c r="J171" i="1"/>
  <c r="K171" i="1" l="1"/>
  <c r="J172" i="1"/>
  <c r="M171" i="1"/>
  <c r="K172" i="1" l="1"/>
  <c r="M172" i="1"/>
  <c r="J173" i="1"/>
  <c r="K173" i="1" l="1"/>
  <c r="M173" i="1"/>
  <c r="J174" i="1"/>
  <c r="K174" i="1" l="1"/>
  <c r="J175" i="1"/>
  <c r="M174" i="1"/>
  <c r="K175" i="1" l="1"/>
  <c r="J176" i="1"/>
  <c r="M175" i="1"/>
  <c r="J177" i="1" l="1"/>
  <c r="K176" i="1"/>
  <c r="M176" i="1"/>
  <c r="M177" i="1" l="1"/>
  <c r="K177" i="1"/>
</calcChain>
</file>

<file path=xl/sharedStrings.xml><?xml version="1.0" encoding="utf-8"?>
<sst xmlns="http://schemas.openxmlformats.org/spreadsheetml/2006/main" count="11739" uniqueCount="304">
  <si>
    <t>Date</t>
  </si>
  <si>
    <t>Reach</t>
  </si>
  <si>
    <t>Drying Segments</t>
  </si>
  <si>
    <t>US Seg1</t>
  </si>
  <si>
    <t>DS Seg1</t>
  </si>
  <si>
    <t>TotalDryMiles</t>
  </si>
  <si>
    <t>San Acacia</t>
  </si>
  <si>
    <t>Isleta</t>
  </si>
  <si>
    <t>NA</t>
  </si>
  <si>
    <t>Total</t>
  </si>
  <si>
    <t>Today's Downstream Extent</t>
  </si>
  <si>
    <t>Today's Upstream Extent</t>
  </si>
  <si>
    <t>Today's Total Dry Length</t>
  </si>
  <si>
    <t>Change Since Yesterday</t>
  </si>
  <si>
    <t>USGS</t>
  </si>
  <si>
    <t>P:e</t>
  </si>
  <si>
    <t>P</t>
  </si>
  <si>
    <t>Bosque Farms Gauge</t>
  </si>
  <si>
    <t>San Acacia USGS</t>
  </si>
  <si>
    <t>Highway 380 USGS</t>
  </si>
  <si>
    <t>White Gate</t>
  </si>
  <si>
    <t>Power Line</t>
  </si>
  <si>
    <t>September</t>
  </si>
  <si>
    <t>Grand Total</t>
  </si>
  <si>
    <t>Dry</t>
  </si>
  <si>
    <t>73.96 (April 2)</t>
  </si>
  <si>
    <t>83.13 (April 5)</t>
  </si>
  <si>
    <t>83.13 (April 6)</t>
  </si>
  <si>
    <t>83.87 (April 7)</t>
  </si>
  <si>
    <t>85.80 (April 8)</t>
  </si>
  <si>
    <t>86.93 (April 9)</t>
  </si>
  <si>
    <t>88.04 (April 10)</t>
  </si>
  <si>
    <t>88.25 (April 11)</t>
  </si>
  <si>
    <t>Site</t>
  </si>
  <si>
    <t>San Marcial RR Bridge</t>
  </si>
  <si>
    <t>Md BDA Pumps (Old Site)</t>
  </si>
  <si>
    <t>Socorro Drain</t>
  </si>
  <si>
    <t>San Antonio (U.S. 380)</t>
  </si>
  <si>
    <t>Brown Arroyo Wasteway</t>
  </si>
  <si>
    <t>Socorro Wastewater Treatment Plant Outfall (Otero St)</t>
  </si>
  <si>
    <t>Escondida Drain Outfall</t>
  </si>
  <si>
    <t>N. Socorro Div. Channel</t>
  </si>
  <si>
    <t>Escondida Br</t>
  </si>
  <si>
    <t>9-Mile Outfall</t>
  </si>
  <si>
    <t>Lemitar Diversion</t>
  </si>
  <si>
    <t>Rio Salado</t>
  </si>
  <si>
    <t>Rio Puerco</t>
  </si>
  <si>
    <t>Lower San Juan Riverside Drain</t>
  </si>
  <si>
    <t>San Francisco Riverside Drain</t>
  </si>
  <si>
    <t>Bernardo (U.S. 60 Bridge)</t>
  </si>
  <si>
    <t>Abeytas Heading</t>
  </si>
  <si>
    <t>Sabinal Drain Outfall</t>
  </si>
  <si>
    <t>Abo Arroyo</t>
  </si>
  <si>
    <t>Storrie Wasteway</t>
  </si>
  <si>
    <t>Feeder 3 Wasteway</t>
  </si>
  <si>
    <t>Aerial Gas Line</t>
  </si>
  <si>
    <t>New Belen Wasteway</t>
  </si>
  <si>
    <t>Belen Br (NM 6 Hwy 309)</t>
  </si>
  <si>
    <t>Peralta Main Canal Wasteway</t>
  </si>
  <si>
    <t>Los Chavez Wasteway</t>
  </si>
  <si>
    <t>Los Lunas Highway 6</t>
  </si>
  <si>
    <t>240 Wasteway</t>
  </si>
  <si>
    <t>Alejandro Drain</t>
  </si>
  <si>
    <t>Isleta Pueblo South Boundary</t>
  </si>
  <si>
    <t>Isleta Pueblo North Boundary</t>
  </si>
  <si>
    <t>Interstate 25 Crossing</t>
  </si>
  <si>
    <t>SW Valley Channel</t>
  </si>
  <si>
    <t>Brown Burn</t>
  </si>
  <si>
    <t>Valle de Oro</t>
  </si>
  <si>
    <t>South Diversion Channel</t>
  </si>
  <si>
    <t>Rio Bravo Bridge</t>
  </si>
  <si>
    <t>ABQ Wastewater Treatment Plant Outfall</t>
  </si>
  <si>
    <t>Cesar Chavez Bridge</t>
  </si>
  <si>
    <t>Central Ave Bridge</t>
  </si>
  <si>
    <t>Interstate 40 Crossing</t>
  </si>
  <si>
    <t>Montano Bridge</t>
  </si>
  <si>
    <t>Paseo del Norte Bridge</t>
  </si>
  <si>
    <t>Alameda Bridge</t>
  </si>
  <si>
    <t>North Diversion Channel</t>
  </si>
  <si>
    <t>South Boundary Sandia Pueblo</t>
  </si>
  <si>
    <t>Cabezon Channel</t>
  </si>
  <si>
    <t>Andrews Lane</t>
  </si>
  <si>
    <t>Dixon Road</t>
  </si>
  <si>
    <t>Romero Road</t>
  </si>
  <si>
    <t>Harvey Jones Canal</t>
  </si>
  <si>
    <t>Sevilleta North Boundary</t>
  </si>
  <si>
    <t>BDA North Boundary</t>
  </si>
  <si>
    <t>Belen Railroad Bridge</t>
  </si>
  <si>
    <t>Calabacillas Arroyo</t>
  </si>
  <si>
    <t>River Mile</t>
  </si>
  <si>
    <t>Max Upstream RM</t>
  </si>
  <si>
    <t>Max Upstream Date</t>
  </si>
  <si>
    <t>Min Upstream RM</t>
  </si>
  <si>
    <t>Min Upstream Date</t>
  </si>
  <si>
    <t>San Antonio Arroyo</t>
  </si>
  <si>
    <t>San Marcial Gauge</t>
  </si>
  <si>
    <t>RMAffected</t>
  </si>
  <si>
    <t>RM Affected</t>
  </si>
  <si>
    <t>Fort Craig Pumping Station</t>
  </si>
  <si>
    <t>Neil Cupp Pumping Station</t>
  </si>
  <si>
    <t>South Boundary Pumping Station</t>
  </si>
  <si>
    <t>S Curve</t>
  </si>
  <si>
    <t>Lower Peralta Riverside Drain #1</t>
  </si>
  <si>
    <t>Lower Peralta Riverside Drain #2</t>
  </si>
  <si>
    <t>Lower San Juan Riverside Drain 2</t>
  </si>
  <si>
    <t>DryDaysTotal</t>
  </si>
  <si>
    <t>SA Dry Days</t>
  </si>
  <si>
    <t>IS Dry Days</t>
  </si>
  <si>
    <t>May</t>
  </si>
  <si>
    <t>October</t>
  </si>
  <si>
    <t>A</t>
  </si>
  <si>
    <t>First Day Drying Occurred</t>
  </si>
  <si>
    <t>Last Day Drying Occurred</t>
  </si>
  <si>
    <t>Segment Description</t>
  </si>
  <si>
    <t>Date the Maximum One-Day Extent Occurred</t>
  </si>
  <si>
    <t>MAX</t>
  </si>
  <si>
    <t>Date of Max</t>
  </si>
  <si>
    <t>Approximate RM Affected in Segment</t>
  </si>
  <si>
    <t>First Day Drying</t>
  </si>
  <si>
    <t>Last Day Drying</t>
  </si>
  <si>
    <t>Maximum One-Day Extent (RM)</t>
  </si>
  <si>
    <t>TOTAL</t>
  </si>
  <si>
    <t>Islea</t>
  </si>
  <si>
    <t>Min Downstream RM</t>
  </si>
  <si>
    <t>Min Downstream Date</t>
  </si>
  <si>
    <t>2020 Min Downstream</t>
  </si>
  <si>
    <t>2020 Max Upstream</t>
  </si>
  <si>
    <t>2020 Unique RM Affected</t>
  </si>
  <si>
    <t>73.85 (May 22)</t>
  </si>
  <si>
    <t>82.22 (May 22)</t>
  </si>
  <si>
    <t>RM 71.88</t>
  </si>
  <si>
    <t>RM 64</t>
  </si>
  <si>
    <t>RM 58.52</t>
  </si>
  <si>
    <t>RM 55.59</t>
  </si>
  <si>
    <t>RiverEyes Project Temporary Staff Gages During Pump Study (Data in Feet)</t>
  </si>
  <si>
    <t>Gage Height</t>
  </si>
  <si>
    <t>Wetted Width</t>
  </si>
  <si>
    <t>Isleta - Peralta Segment</t>
  </si>
  <si>
    <t>Isleta - Abeytas Segment</t>
  </si>
  <si>
    <t>Isleta TOTAL</t>
  </si>
  <si>
    <t>San Acacia Segment 1</t>
  </si>
  <si>
    <t>San Acacia Segment 2</t>
  </si>
  <si>
    <t>San Acacia TOTAL</t>
  </si>
  <si>
    <t>San Acacia Segment 3</t>
  </si>
  <si>
    <t>San Acacia Segment 4</t>
  </si>
  <si>
    <t>28='Running Data San Acacia 1'!E128</t>
  </si>
  <si>
    <t>151.17 (06/15)</t>
  </si>
  <si>
    <t>160.07 (09/06)</t>
  </si>
  <si>
    <t>131.8 (09/21)</t>
  </si>
  <si>
    <t>135.94 (08/22)</t>
  </si>
  <si>
    <t>62.75 (09/06)</t>
  </si>
  <si>
    <t>98.71 (07/21)</t>
  </si>
  <si>
    <t>60.31 (07/14)</t>
  </si>
  <si>
    <t>61.91 (09/07)</t>
  </si>
  <si>
    <t>54.48 (07/19)</t>
  </si>
  <si>
    <t>56.61 (07/13)</t>
  </si>
  <si>
    <t>Event 1</t>
  </si>
  <si>
    <t>Days</t>
  </si>
  <si>
    <t>Event 2</t>
  </si>
  <si>
    <t>Event 3</t>
  </si>
  <si>
    <t>Event 4</t>
  </si>
  <si>
    <t>MEDIAN</t>
  </si>
  <si>
    <t>MEAN</t>
  </si>
  <si>
    <t>Socorro to below Fort Craig</t>
  </si>
  <si>
    <t>Above the "S Curve"</t>
  </si>
  <si>
    <t>Above the LFCC Confluence</t>
  </si>
  <si>
    <t>RM 62.75 to RM 98.71</t>
  </si>
  <si>
    <t>RM 54.48 to RM 56.61</t>
  </si>
  <si>
    <t>Near Peralta Wasteway</t>
  </si>
  <si>
    <t>Downstream of Sabinal Drain Near Abeytas Heading</t>
  </si>
  <si>
    <t>Riverwide</t>
  </si>
  <si>
    <t>Reachwide</t>
  </si>
  <si>
    <t>7/13/2020*</t>
  </si>
  <si>
    <t>N/A</t>
  </si>
  <si>
    <t>San Acacia Reach</t>
  </si>
  <si>
    <t>Month</t>
  </si>
  <si>
    <t>Total Number of Intermittent Days</t>
  </si>
  <si>
    <t>June</t>
  </si>
  <si>
    <t>July</t>
  </si>
  <si>
    <t>August</t>
  </si>
  <si>
    <t>November</t>
  </si>
  <si>
    <t>Isleta Reach</t>
  </si>
  <si>
    <t>Maximum Length (RMs)</t>
  </si>
  <si>
    <t>Mean Length (RMs)</t>
  </si>
  <si>
    <t>RM 60.31 to RM 61.91</t>
  </si>
  <si>
    <t>Combined</t>
  </si>
  <si>
    <t>53 Miles</t>
  </si>
  <si>
    <t>58.5 Miles</t>
  </si>
  <si>
    <t>111.5 Miles</t>
  </si>
  <si>
    <t>Year</t>
  </si>
  <si>
    <t>Miles</t>
  </si>
  <si>
    <t>Percent</t>
  </si>
  <si>
    <t>San Acacia Segment 1b</t>
  </si>
  <si>
    <t>San Acacia Segment 1a</t>
  </si>
  <si>
    <t>Peralta Wasteway Segment</t>
  </si>
  <si>
    <t>Abeytas Heading Segment</t>
  </si>
  <si>
    <t>Isleta Reach Total</t>
  </si>
  <si>
    <t>San Acacia Reach Total</t>
  </si>
  <si>
    <t>Riverwide Total</t>
  </si>
  <si>
    <t>Water Surface Elevation</t>
  </si>
  <si>
    <t>San Acacia Diversion Dam</t>
  </si>
  <si>
    <t>Jarales Rd Br</t>
  </si>
  <si>
    <t>Isleta Diversion Dam</t>
  </si>
  <si>
    <t>Angostura</t>
  </si>
  <si>
    <t>Central Wasteway</t>
  </si>
  <si>
    <t>Angostura Dam</t>
  </si>
  <si>
    <t>ABQ Drinking Water Diversion</t>
  </si>
  <si>
    <t>HWY 550 Bridge</t>
  </si>
  <si>
    <t>Jemez River Confluence</t>
  </si>
  <si>
    <t>Rio Ranch North Beach</t>
  </si>
  <si>
    <t>Sandia Lakes Wasteway</t>
  </si>
  <si>
    <t>Upper Corrales Riverside Drain Outlet</t>
  </si>
  <si>
    <t>Corrales Main Canal Wasteway</t>
  </si>
  <si>
    <t>Cambell Rd Entrance</t>
  </si>
  <si>
    <t>Tingley Beach</t>
  </si>
  <si>
    <t>NA (01/00)</t>
  </si>
  <si>
    <t>158.54 (07/01)</t>
  </si>
  <si>
    <t>159.96 (07/11)</t>
  </si>
  <si>
    <t>73.85 (05/22)</t>
  </si>
  <si>
    <t>91.3 (06/01)</t>
  </si>
  <si>
    <t>96.76 (07/01)</t>
  </si>
  <si>
    <t>131.9 (07/05)</t>
  </si>
  <si>
    <t>135.7 (07/14)</t>
  </si>
  <si>
    <t>63.2 (07/19)</t>
  </si>
  <si>
    <t>61.12 (07/21)</t>
  </si>
  <si>
    <t>74.02 (05/10)</t>
  </si>
  <si>
    <t>75.96 (05/10)</t>
  </si>
  <si>
    <t>93.42 (06/02)</t>
  </si>
  <si>
    <t>133 (07/02)</t>
  </si>
  <si>
    <t>133.5 (07/02)</t>
  </si>
  <si>
    <t>97.15 (07/02)</t>
  </si>
  <si>
    <t>93.47 (06/03)</t>
  </si>
  <si>
    <t>131.96 (07/03)</t>
  </si>
  <si>
    <t>93.62 (06/04)</t>
  </si>
  <si>
    <t>158.57 (07/04)</t>
  </si>
  <si>
    <t>131.93 (07/04)</t>
  </si>
  <si>
    <t>97.16 (07/04)</t>
  </si>
  <si>
    <t>158.6 (07/05)</t>
  </si>
  <si>
    <t>97.4 (07/06)</t>
  </si>
  <si>
    <t>73.84 (07/07)</t>
  </si>
  <si>
    <t>97.56 (07/07)</t>
  </si>
  <si>
    <t>133.97 (07/08)</t>
  </si>
  <si>
    <t>97.58 (07/08)</t>
  </si>
  <si>
    <t>65.85 (07/08)</t>
  </si>
  <si>
    <t>66.45 (07/08)</t>
  </si>
  <si>
    <t>61.6 (09/06)</t>
  </si>
  <si>
    <t>152.79 (06/12)</t>
  </si>
  <si>
    <t>154.13 (06/12)</t>
  </si>
  <si>
    <t>94.57 (06/12)</t>
  </si>
  <si>
    <t>158.73 (07/09)</t>
  </si>
  <si>
    <t>152.51 (06/13)</t>
  </si>
  <si>
    <t>155 (06/13)</t>
  </si>
  <si>
    <t>64.2 (07/09)</t>
  </si>
  <si>
    <t>152.48 (06/14)</t>
  </si>
  <si>
    <t>155.25 (06/14)</t>
  </si>
  <si>
    <t>158.98 (07/10)</t>
  </si>
  <si>
    <t>95.24 (06/14)</t>
  </si>
  <si>
    <t>134.27 (07/10)</t>
  </si>
  <si>
    <t>63.43 (07/10)</t>
  </si>
  <si>
    <t>155.77 (06/15)</t>
  </si>
  <si>
    <t>54.5 (05/10)</t>
  </si>
  <si>
    <t>56 (07/10)</t>
  </si>
  <si>
    <t>83.77 (05/23)</t>
  </si>
  <si>
    <t>95.3 (06/15)</t>
  </si>
  <si>
    <t>156 (06/16)</t>
  </si>
  <si>
    <t>85.58 (05/24)</t>
  </si>
  <si>
    <t>135.05 (07/11)</t>
  </si>
  <si>
    <t>66.97 (07/11)</t>
  </si>
  <si>
    <t>156.1 (06/17)</t>
  </si>
  <si>
    <t>96 (06/17)</t>
  </si>
  <si>
    <t>56.5 (07/11)</t>
  </si>
  <si>
    <t>96.1 (06/18)</t>
  </si>
  <si>
    <t>135.35 (07/12)</t>
  </si>
  <si>
    <t>97.65 (07/12)</t>
  </si>
  <si>
    <t>157 (06/19)</t>
  </si>
  <si>
    <t>62.78 (07/12)</t>
  </si>
  <si>
    <t>67.2 (07/12)</t>
  </si>
  <si>
    <t>96.13 (06/19)</t>
  </si>
  <si>
    <t>60.36 (07/12)</t>
  </si>
  <si>
    <t>60.65 (07/12)</t>
  </si>
  <si>
    <t>157.21 (06/20)</t>
  </si>
  <si>
    <t>96.55 (06/20)</t>
  </si>
  <si>
    <t>135.68 (07/13)</t>
  </si>
  <si>
    <t>157.26 (06/21)</t>
  </si>
  <si>
    <t>97.8 (07/13)</t>
  </si>
  <si>
    <t>68.97 (07/13)</t>
  </si>
  <si>
    <t>61.01 (07/13)</t>
  </si>
  <si>
    <t>157.27 (06/22)</t>
  </si>
  <si>
    <t>157.28 (06/23)</t>
  </si>
  <si>
    <t>151.17 (01/00)</t>
  </si>
  <si>
    <t>90.91 (05/31)</t>
  </si>
  <si>
    <t>63.31 (07/14)</t>
  </si>
  <si>
    <t>157.52 (06/24)</t>
  </si>
  <si>
    <t>158 (06/25)</t>
  </si>
  <si>
    <t>97.82 (07/15)</t>
  </si>
  <si>
    <t>158.4 (06/26)</t>
  </si>
  <si>
    <t>96.75 (06/26)</t>
  </si>
  <si>
    <t>98.18 (07/16)</t>
  </si>
  <si>
    <t>98.4 (07/17)</t>
  </si>
  <si>
    <t>61.08 (07/17)</t>
  </si>
  <si>
    <t>54.49 (07/17)</t>
  </si>
  <si>
    <t>158.45 (06/30)</t>
  </si>
  <si>
    <t>98.65 (07/20)</t>
  </si>
  <si>
    <t>135.82 (08/21)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</si>
</sst>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"/>
    <numFmt numFmtId="166" formatCode="m/d;@"/>
  </numFmts>
  <fonts count="1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>
      <alignment wrapText="1"/>
    </xf>
    <xf numFmtId="0" fontId="1" fillId="0" borderId="0" xfId="0" applyFont="1"/>
    <xf numFmtId="2" fontId="0" fillId="0" borderId="1" xfId="0" applyNumberFormat="1" applyBorder="1" applyAlignment="1">
      <alignment wrapText="1"/>
    </xf>
    <xf numFmtId="0" fontId="0" fillId="0" borderId="3" xfId="0" applyBorder="1"/>
    <xf numFmtId="0" fontId="2" fillId="0" borderId="0" xfId="0" applyFont="1"/>
    <xf numFmtId="0" fontId="0" fillId="0" borderId="1" xfId="0" quotePrefix="1" applyBorder="1" applyAlignment="1">
      <alignment wrapText="1"/>
    </xf>
    <xf numFmtId="0" fontId="2" fillId="0" borderId="7" xfId="0" applyFont="1" applyBorder="1"/>
    <xf numFmtId="166" fontId="0" fillId="0" borderId="0" xfId="0" applyNumberFormat="1"/>
    <xf numFmtId="165" fontId="0" fillId="0" borderId="0" xfId="0" applyNumberFormat="1"/>
    <xf numFmtId="0" fontId="0" fillId="0" borderId="0" xfId="0" applyBorder="1"/>
    <xf numFmtId="0" fontId="0" fillId="0" borderId="0" xfId="0" applyFill="1"/>
    <xf numFmtId="2" fontId="0" fillId="2" borderId="0" xfId="0" applyNumberFormat="1" applyFill="1"/>
    <xf numFmtId="0" fontId="0" fillId="0" borderId="16" xfId="0" applyBorder="1"/>
    <xf numFmtId="0" fontId="3" fillId="0" borderId="0" xfId="0" applyFont="1" applyAlignment="1">
      <alignment vertical="center"/>
    </xf>
    <xf numFmtId="0" fontId="2" fillId="0" borderId="7" xfId="0" applyFont="1" applyFill="1" applyBorder="1"/>
    <xf numFmtId="0" fontId="0" fillId="0" borderId="0" xfId="0" applyAlignment="1">
      <alignment horizontal="left" wrapText="1"/>
    </xf>
    <xf numFmtId="0" fontId="0" fillId="0" borderId="0" xfId="0" applyFont="1" applyBorder="1" applyAlignment="1">
      <alignment horizontal="left" wrapText="1"/>
    </xf>
    <xf numFmtId="14" fontId="0" fillId="0" borderId="0" xfId="0" applyNumberFormat="1" applyFont="1" applyBorder="1"/>
    <xf numFmtId="0" fontId="0" fillId="0" borderId="0" xfId="0" applyFont="1" applyBorder="1"/>
    <xf numFmtId="14" fontId="0" fillId="0" borderId="4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8" xfId="0" applyFont="1" applyBorder="1" applyAlignment="1">
      <alignment horizontal="left"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14" fontId="3" fillId="0" borderId="0" xfId="0" applyNumberFormat="1" applyFont="1" applyAlignment="1">
      <alignment vertical="center"/>
    </xf>
    <xf numFmtId="2" fontId="0" fillId="0" borderId="1" xfId="0" quotePrefix="1" applyNumberFormat="1" applyBorder="1" applyAlignment="1">
      <alignment wrapText="1"/>
    </xf>
    <xf numFmtId="14" fontId="1" fillId="0" borderId="11" xfId="0" applyNumberFormat="1" applyFont="1" applyBorder="1"/>
    <xf numFmtId="14" fontId="6" fillId="0" borderId="23" xfId="0" applyNumberFormat="1" applyFont="1" applyBorder="1"/>
    <xf numFmtId="14" fontId="6" fillId="0" borderId="24" xfId="0" applyNumberFormat="1" applyFont="1" applyBorder="1"/>
    <xf numFmtId="14" fontId="6" fillId="0" borderId="25" xfId="0" applyNumberFormat="1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5" xfId="0" applyFont="1" applyBorder="1"/>
    <xf numFmtId="0" fontId="0" fillId="0" borderId="21" xfId="0" applyFont="1" applyBorder="1"/>
    <xf numFmtId="0" fontId="1" fillId="0" borderId="10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0" fillId="0" borderId="6" xfId="0" applyFont="1" applyBorder="1"/>
    <xf numFmtId="0" fontId="0" fillId="0" borderId="22" xfId="0" applyFont="1" applyBorder="1"/>
    <xf numFmtId="0" fontId="2" fillId="0" borderId="1" xfId="0" applyFon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wrapText="1"/>
    </xf>
    <xf numFmtId="2" fontId="0" fillId="0" borderId="1" xfId="0" applyNumberFormat="1" applyFont="1" applyBorder="1" applyAlignment="1">
      <alignment wrapText="1"/>
    </xf>
    <xf numFmtId="14" fontId="0" fillId="3" borderId="0" xfId="0" applyNumberFormat="1" applyFill="1"/>
    <xf numFmtId="0" fontId="0" fillId="3" borderId="0" xfId="0" applyFill="1"/>
    <xf numFmtId="2" fontId="0" fillId="3" borderId="0" xfId="0" applyNumberFormat="1" applyFill="1"/>
    <xf numFmtId="166" fontId="0" fillId="3" borderId="0" xfId="0" applyNumberFormat="1" applyFill="1"/>
    <xf numFmtId="14" fontId="0" fillId="4" borderId="0" xfId="0" applyNumberFormat="1" applyFill="1"/>
    <xf numFmtId="0" fontId="0" fillId="4" borderId="0" xfId="0" applyFill="1"/>
    <xf numFmtId="2" fontId="0" fillId="4" borderId="0" xfId="0" applyNumberFormat="1" applyFill="1"/>
    <xf numFmtId="166" fontId="0" fillId="4" borderId="0" xfId="0" applyNumberFormat="1" applyFill="1"/>
    <xf numFmtId="14" fontId="0" fillId="5" borderId="0" xfId="0" applyNumberFormat="1" applyFill="1"/>
    <xf numFmtId="0" fontId="0" fillId="5" borderId="0" xfId="0" applyFill="1"/>
    <xf numFmtId="2" fontId="0" fillId="5" borderId="0" xfId="0" applyNumberFormat="1" applyFill="1"/>
    <xf numFmtId="166" fontId="0" fillId="5" borderId="0" xfId="0" applyNumberFormat="1" applyFill="1"/>
    <xf numFmtId="14" fontId="0" fillId="0" borderId="0" xfId="0" applyNumberFormat="1" applyFill="1"/>
    <xf numFmtId="2" fontId="0" fillId="0" borderId="0" xfId="0" applyNumberFormat="1" applyFill="1"/>
    <xf numFmtId="166" fontId="0" fillId="0" borderId="0" xfId="0" applyNumberFormat="1" applyFill="1"/>
    <xf numFmtId="14" fontId="0" fillId="6" borderId="0" xfId="0" applyNumberFormat="1" applyFill="1"/>
    <xf numFmtId="0" fontId="0" fillId="6" borderId="0" xfId="0" applyFill="1"/>
    <xf numFmtId="2" fontId="0" fillId="6" borderId="0" xfId="0" applyNumberFormat="1" applyFill="1"/>
    <xf numFmtId="166" fontId="0" fillId="6" borderId="0" xfId="0" applyNumberFormat="1" applyFill="1"/>
    <xf numFmtId="0" fontId="0" fillId="0" borderId="4" xfId="0" applyBorder="1"/>
    <xf numFmtId="14" fontId="0" fillId="0" borderId="3" xfId="0" applyNumberFormat="1" applyBorder="1"/>
    <xf numFmtId="14" fontId="0" fillId="0" borderId="0" xfId="0" applyNumberForma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4" xfId="0" applyNumberFormat="1" applyBorder="1"/>
    <xf numFmtId="0" fontId="0" fillId="0" borderId="0" xfId="0" applyFont="1" applyFill="1" applyBorder="1"/>
    <xf numFmtId="14" fontId="1" fillId="0" borderId="0" xfId="0" applyNumberFormat="1" applyFont="1" applyBorder="1"/>
    <xf numFmtId="0" fontId="1" fillId="0" borderId="0" xfId="0" applyFont="1" applyFill="1" applyBorder="1"/>
    <xf numFmtId="14" fontId="1" fillId="0" borderId="4" xfId="0" applyNumberFormat="1" applyFont="1" applyBorder="1" applyAlignment="1">
      <alignment horizontal="right"/>
    </xf>
    <xf numFmtId="0" fontId="0" fillId="0" borderId="2" xfId="0" applyFont="1" applyBorder="1" applyAlignment="1">
      <alignment horizontal="left" wrapText="1"/>
    </xf>
    <xf numFmtId="14" fontId="0" fillId="0" borderId="2" xfId="0" applyNumberFormat="1" applyFont="1" applyBorder="1"/>
    <xf numFmtId="0" fontId="0" fillId="0" borderId="2" xfId="0" applyFont="1" applyFill="1" applyBorder="1"/>
    <xf numFmtId="14" fontId="0" fillId="0" borderId="32" xfId="0" applyNumberFormat="1" applyFont="1" applyBorder="1" applyAlignment="1">
      <alignment horizontal="right"/>
    </xf>
    <xf numFmtId="0" fontId="0" fillId="0" borderId="2" xfId="0" applyFont="1" applyBorder="1"/>
    <xf numFmtId="0" fontId="0" fillId="0" borderId="33" xfId="0" applyFont="1" applyBorder="1" applyAlignment="1">
      <alignment horizontal="left" wrapText="1"/>
    </xf>
    <xf numFmtId="14" fontId="0" fillId="0" borderId="33" xfId="0" applyNumberFormat="1" applyFont="1" applyBorder="1"/>
    <xf numFmtId="0" fontId="0" fillId="0" borderId="33" xfId="0" applyFont="1" applyBorder="1"/>
    <xf numFmtId="14" fontId="0" fillId="0" borderId="34" xfId="0" applyNumberFormat="1" applyFont="1" applyBorder="1" applyAlignment="1">
      <alignment horizontal="right"/>
    </xf>
    <xf numFmtId="0" fontId="1" fillId="0" borderId="11" xfId="0" applyFont="1" applyFill="1" applyBorder="1"/>
    <xf numFmtId="14" fontId="1" fillId="0" borderId="12" xfId="0" applyNumberFormat="1" applyFont="1" applyBorder="1" applyAlignment="1">
      <alignment horizontal="right"/>
    </xf>
    <xf numFmtId="0" fontId="8" fillId="0" borderId="13" xfId="0" applyFont="1" applyBorder="1" applyAlignment="1">
      <alignment horizontal="left"/>
    </xf>
    <xf numFmtId="14" fontId="8" fillId="0" borderId="15" xfId="0" applyNumberFormat="1" applyFont="1" applyBorder="1"/>
    <xf numFmtId="0" fontId="8" fillId="0" borderId="15" xfId="0" applyFont="1" applyBorder="1"/>
    <xf numFmtId="14" fontId="8" fillId="0" borderId="14" xfId="0" applyNumberFormat="1" applyFont="1" applyBorder="1"/>
    <xf numFmtId="0" fontId="0" fillId="0" borderId="0" xfId="0" applyNumberFormat="1"/>
    <xf numFmtId="0" fontId="10" fillId="0" borderId="3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1" fillId="0" borderId="38" xfId="0" applyFont="1" applyBorder="1" applyAlignment="1">
      <alignment vertical="center"/>
    </xf>
    <xf numFmtId="0" fontId="11" fillId="0" borderId="37" xfId="0" applyFont="1" applyBorder="1" applyAlignment="1">
      <alignment vertical="center"/>
    </xf>
    <xf numFmtId="0" fontId="0" fillId="0" borderId="12" xfId="0" applyBorder="1"/>
    <xf numFmtId="0" fontId="11" fillId="0" borderId="12" xfId="0" applyFont="1" applyBorder="1" applyAlignment="1">
      <alignment vertical="center"/>
    </xf>
    <xf numFmtId="0" fontId="10" fillId="0" borderId="37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41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165" fontId="10" fillId="0" borderId="43" xfId="0" applyNumberFormat="1" applyFont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0" xfId="0" applyAlignment="1">
      <alignment wrapText="1"/>
    </xf>
    <xf numFmtId="0" fontId="1" fillId="0" borderId="11" xfId="0" applyFont="1" applyBorder="1" applyAlignment="1">
      <alignment wrapText="1"/>
    </xf>
    <xf numFmtId="0" fontId="0" fillId="0" borderId="18" xfId="0" applyFont="1" applyBorder="1"/>
    <xf numFmtId="0" fontId="0" fillId="0" borderId="47" xfId="0" applyFont="1" applyBorder="1"/>
    <xf numFmtId="164" fontId="1" fillId="0" borderId="2" xfId="0" applyNumberFormat="1" applyFont="1" applyBorder="1" applyAlignment="1">
      <alignment horizontal="left" wrapText="1"/>
    </xf>
    <xf numFmtId="164" fontId="1" fillId="0" borderId="18" xfId="0" applyNumberFormat="1" applyFont="1" applyBorder="1" applyAlignment="1">
      <alignment horizontal="left" wrapText="1"/>
    </xf>
    <xf numFmtId="0" fontId="11" fillId="0" borderId="40" xfId="0" applyFont="1" applyBorder="1" applyAlignment="1">
      <alignment vertical="center" wrapText="1"/>
    </xf>
    <xf numFmtId="0" fontId="11" fillId="0" borderId="41" xfId="0" applyFont="1" applyBorder="1" applyAlignment="1">
      <alignment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14" fontId="7" fillId="0" borderId="13" xfId="0" applyNumberFormat="1" applyFont="1" applyBorder="1" applyAlignment="1">
      <alignment horizontal="center" wrapText="1"/>
    </xf>
    <xf numFmtId="14" fontId="7" fillId="0" borderId="15" xfId="0" applyNumberFormat="1" applyFont="1" applyBorder="1" applyAlignment="1">
      <alignment horizontal="center" wrapText="1"/>
    </xf>
    <xf numFmtId="14" fontId="7" fillId="0" borderId="14" xfId="0" applyNumberFormat="1" applyFont="1" applyBorder="1" applyAlignment="1">
      <alignment horizontal="center" wrapText="1"/>
    </xf>
    <xf numFmtId="0" fontId="9" fillId="0" borderId="13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11" fillId="0" borderId="39" xfId="0" applyFont="1" applyBorder="1" applyAlignment="1">
      <alignment vertical="center"/>
    </xf>
    <xf numFmtId="0" fontId="11" fillId="0" borderId="37" xfId="0" applyFont="1" applyBorder="1" applyAlignment="1">
      <alignment vertical="center"/>
    </xf>
    <xf numFmtId="0" fontId="8" fillId="0" borderId="15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102</xdr:row>
      <xdr:rowOff>0</xdr:rowOff>
    </xdr:from>
    <xdr:to>
      <xdr:col>15</xdr:col>
      <xdr:colOff>152381</xdr:colOff>
      <xdr:row>102</xdr:row>
      <xdr:rowOff>152381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779211-2D86-439B-84D3-BDAD00A98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34625" y="36033075"/>
          <a:ext cx="152381" cy="152381"/>
        </a:xfrm>
        <a:prstGeom prst="rect">
          <a:avLst/>
        </a:prstGeom>
      </xdr:spPr>
    </xdr:pic>
    <xdr:clientData/>
  </xdr:twoCellAnchor>
  <xdr:oneCellAnchor>
    <xdr:from>
      <xdr:col>8</xdr:col>
      <xdr:colOff>485775</xdr:colOff>
      <xdr:row>106</xdr:row>
      <xdr:rowOff>457200</xdr:rowOff>
    </xdr:from>
    <xdr:ext cx="152381" cy="152381"/>
    <xdr:pic>
      <xdr:nvPicPr>
        <xdr:cNvPr id="5" name="Picture 4">
          <a:extLst>
            <a:ext uri="{FF2B5EF4-FFF2-40B4-BE49-F238E27FC236}">
              <a16:creationId xmlns:a16="http://schemas.microsoft.com/office/drawing/2014/main" id="{2B1BCBA9-9587-4727-90EC-2F40434A5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0325" y="37576125"/>
          <a:ext cx="152381" cy="15238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Y320"/>
  <sheetViews>
    <sheetView topLeftCell="AE1" zoomScale="70" zoomScaleNormal="70" workbookViewId="0">
      <selection activeCell="AY2" sqref="A1:AY1048576"/>
    </sheetView>
  </sheetViews>
  <sheetFormatPr defaultRowHeight="15"/>
  <cols>
    <col min="2" max="2" width="13.28515625" customWidth="1"/>
    <col min="3" max="3" width="12.140625" customWidth="1"/>
    <col min="5" max="5" width="11.42578125" customWidth="1"/>
    <col min="6" max="6" width="12.140625" customWidth="1"/>
    <col min="7" max="7" width="10.85546875" customWidth="1"/>
    <col min="15" max="15" width="11" customWidth="1"/>
    <col min="16" max="16" width="11.7109375" customWidth="1"/>
    <col min="17" max="17" width="10.85546875" customWidth="1"/>
    <col min="21" max="21" width="13.28515625" customWidth="1"/>
    <col min="22" max="22" width="10.28515625" customWidth="1"/>
    <col min="24" max="24" width="9.85546875" customWidth="1"/>
    <col min="30" max="30" width="9.85546875" customWidth="1"/>
    <col min="38" max="38" width="11.5703125" bestFit="1" customWidth="1"/>
  </cols>
  <sheetData>
    <row r="1" spans="1:51" s="4" customFormat="1">
      <c r="A1" s="112">
        <v>43960</v>
      </c>
      <c r="B1" s="112"/>
      <c r="C1" s="112"/>
      <c r="D1" s="112"/>
      <c r="E1" s="112"/>
      <c r="F1" s="112"/>
      <c r="G1" s="112"/>
      <c r="H1" s="112"/>
      <c r="K1" s="112">
        <v>43983</v>
      </c>
      <c r="L1" s="112"/>
      <c r="M1" s="112"/>
      <c r="N1" s="112"/>
      <c r="O1" s="112"/>
      <c r="P1" s="112"/>
      <c r="Q1" s="112"/>
      <c r="R1" s="112"/>
      <c r="T1" s="112">
        <v>44013</v>
      </c>
      <c r="U1" s="112"/>
      <c r="V1" s="112"/>
      <c r="W1" s="112"/>
      <c r="X1" s="112"/>
      <c r="Y1" s="112"/>
      <c r="Z1" s="112"/>
      <c r="AA1" s="112"/>
      <c r="AB1" s="112">
        <v>44043</v>
      </c>
      <c r="AC1" s="112"/>
      <c r="AD1" s="112"/>
      <c r="AE1" s="112"/>
      <c r="AF1" s="112"/>
      <c r="AG1" s="112"/>
      <c r="AH1" s="112"/>
      <c r="AI1" s="112"/>
      <c r="AJ1" s="112">
        <v>44075</v>
      </c>
      <c r="AK1" s="112"/>
      <c r="AL1" s="112"/>
      <c r="AM1" s="112"/>
      <c r="AN1" s="112"/>
      <c r="AO1" s="112"/>
      <c r="AP1" s="112"/>
      <c r="AQ1" s="112"/>
      <c r="AR1" s="112">
        <v>44105</v>
      </c>
      <c r="AS1" s="112"/>
      <c r="AT1" s="112"/>
      <c r="AU1" s="112"/>
      <c r="AV1" s="112"/>
      <c r="AW1" s="112"/>
      <c r="AX1" s="112"/>
      <c r="AY1" s="112"/>
    </row>
    <row r="2" spans="1:51" ht="60">
      <c r="A2" s="3" t="s">
        <v>1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125</v>
      </c>
      <c r="G2" s="3" t="s">
        <v>126</v>
      </c>
      <c r="H2" s="3" t="s">
        <v>127</v>
      </c>
      <c r="K2" s="3" t="s">
        <v>1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125</v>
      </c>
      <c r="Q2" s="3" t="s">
        <v>126</v>
      </c>
      <c r="R2" s="3" t="s">
        <v>127</v>
      </c>
      <c r="T2" s="3" t="s">
        <v>1</v>
      </c>
      <c r="U2" s="3" t="s">
        <v>10</v>
      </c>
      <c r="V2" s="3" t="s">
        <v>11</v>
      </c>
      <c r="W2" s="3" t="s">
        <v>12</v>
      </c>
      <c r="X2" s="3" t="s">
        <v>13</v>
      </c>
      <c r="Y2" s="3" t="s">
        <v>125</v>
      </c>
      <c r="Z2" s="3" t="s">
        <v>126</v>
      </c>
      <c r="AA2" s="3" t="s">
        <v>127</v>
      </c>
      <c r="AB2" s="42" t="s">
        <v>1</v>
      </c>
      <c r="AC2" s="42" t="s">
        <v>10</v>
      </c>
      <c r="AD2" s="42" t="s">
        <v>11</v>
      </c>
      <c r="AE2" s="42" t="s">
        <v>12</v>
      </c>
      <c r="AF2" s="42" t="s">
        <v>13</v>
      </c>
      <c r="AG2" s="42" t="s">
        <v>125</v>
      </c>
      <c r="AH2" s="42" t="s">
        <v>126</v>
      </c>
      <c r="AI2" s="42" t="s">
        <v>127</v>
      </c>
      <c r="AJ2" s="42" t="s">
        <v>1</v>
      </c>
      <c r="AK2" s="42" t="s">
        <v>10</v>
      </c>
      <c r="AL2" s="42" t="s">
        <v>11</v>
      </c>
      <c r="AM2" s="42" t="s">
        <v>12</v>
      </c>
      <c r="AN2" s="42" t="s">
        <v>13</v>
      </c>
      <c r="AO2" s="42" t="s">
        <v>125</v>
      </c>
      <c r="AP2" s="42" t="s">
        <v>126</v>
      </c>
      <c r="AQ2" s="42" t="s">
        <v>127</v>
      </c>
      <c r="AR2" s="42" t="s">
        <v>1</v>
      </c>
      <c r="AS2" s="42" t="s">
        <v>10</v>
      </c>
      <c r="AT2" s="42" t="s">
        <v>11</v>
      </c>
      <c r="AU2" s="42" t="s">
        <v>12</v>
      </c>
      <c r="AV2" s="42" t="s">
        <v>13</v>
      </c>
      <c r="AW2" s="42" t="s">
        <v>125</v>
      </c>
      <c r="AX2" s="42" t="s">
        <v>126</v>
      </c>
      <c r="AY2" s="42" t="s">
        <v>127</v>
      </c>
    </row>
    <row r="3" spans="1:51" ht="45">
      <c r="A3" s="3" t="s">
        <v>7</v>
      </c>
      <c r="B3" s="3">
        <v>0</v>
      </c>
      <c r="C3" s="3">
        <v>0</v>
      </c>
      <c r="D3" s="5">
        <v>0</v>
      </c>
      <c r="E3" s="5">
        <v>0</v>
      </c>
      <c r="F3" s="3" t="s">
        <v>215</v>
      </c>
      <c r="G3" s="3" t="s">
        <v>215</v>
      </c>
      <c r="H3" s="3" t="s">
        <v>8</v>
      </c>
      <c r="K3" s="3" t="s">
        <v>7</v>
      </c>
      <c r="L3" s="3">
        <v>0</v>
      </c>
      <c r="M3" s="3">
        <v>0</v>
      </c>
      <c r="N3" s="5">
        <v>0</v>
      </c>
      <c r="O3" s="5">
        <v>0</v>
      </c>
      <c r="P3" s="3" t="s">
        <v>8</v>
      </c>
      <c r="Q3" s="3" t="s">
        <v>8</v>
      </c>
      <c r="R3" s="3" t="s">
        <v>8</v>
      </c>
      <c r="T3" s="3" t="s">
        <v>7</v>
      </c>
      <c r="U3" s="3">
        <v>152.44999999999999</v>
      </c>
      <c r="V3" s="3">
        <v>158.54</v>
      </c>
      <c r="W3" s="5">
        <v>6.0900000000000034</v>
      </c>
      <c r="X3" s="5">
        <v>-0.73999999999998067</v>
      </c>
      <c r="Y3" s="3" t="s">
        <v>146</v>
      </c>
      <c r="Z3" s="3" t="s">
        <v>216</v>
      </c>
      <c r="AA3" s="3">
        <v>7.3700000000000045</v>
      </c>
      <c r="AB3" s="3" t="s">
        <v>137</v>
      </c>
      <c r="AC3" s="3">
        <v>152.51</v>
      </c>
      <c r="AD3" s="3">
        <v>156.96</v>
      </c>
      <c r="AE3" s="5">
        <v>4.4500000000000171</v>
      </c>
      <c r="AF3" s="5">
        <v>4.4500000000000171</v>
      </c>
      <c r="AG3" s="3" t="s">
        <v>146</v>
      </c>
      <c r="AH3" s="3" t="s">
        <v>217</v>
      </c>
      <c r="AI3" s="3">
        <v>8.7900000000000205</v>
      </c>
      <c r="AJ3" s="3" t="s">
        <v>137</v>
      </c>
      <c r="AK3" s="3">
        <v>151.29</v>
      </c>
      <c r="AL3" s="3">
        <v>158.88</v>
      </c>
      <c r="AM3" s="5">
        <v>7.5900000000000034</v>
      </c>
      <c r="AN3" s="5">
        <v>-0.1799999999999784</v>
      </c>
      <c r="AO3" s="3" t="s">
        <v>146</v>
      </c>
      <c r="AP3" s="3" t="s">
        <v>217</v>
      </c>
      <c r="AQ3" s="3">
        <v>8.7900000000000205</v>
      </c>
      <c r="AR3" s="3" t="s">
        <v>137</v>
      </c>
      <c r="AS3" s="3">
        <v>152.05000000000001</v>
      </c>
      <c r="AT3" s="3">
        <v>160</v>
      </c>
      <c r="AU3" s="5">
        <v>7.9499999999999886</v>
      </c>
      <c r="AV3" s="5">
        <v>0.50999999999999091</v>
      </c>
      <c r="AW3" s="3" t="s">
        <v>146</v>
      </c>
      <c r="AX3" s="3" t="s">
        <v>147</v>
      </c>
      <c r="AY3" s="3">
        <v>8.9000000000000057</v>
      </c>
    </row>
    <row r="4" spans="1:51" ht="45">
      <c r="A4" s="3" t="s">
        <v>6</v>
      </c>
      <c r="B4" s="3">
        <v>0</v>
      </c>
      <c r="C4" s="3">
        <v>0</v>
      </c>
      <c r="D4" s="5">
        <v>0</v>
      </c>
      <c r="E4" s="5" t="e">
        <v>#VALUE!</v>
      </c>
      <c r="F4" s="3" t="s">
        <v>215</v>
      </c>
      <c r="G4" s="3" t="s">
        <v>215</v>
      </c>
      <c r="H4" s="3">
        <v>1.94</v>
      </c>
      <c r="K4" s="3" t="s">
        <v>6</v>
      </c>
      <c r="L4" s="3">
        <v>73.95</v>
      </c>
      <c r="M4" s="3">
        <v>91.3</v>
      </c>
      <c r="N4" s="5">
        <v>17.349999999999994</v>
      </c>
      <c r="O4" s="5">
        <v>0.39000000000000057</v>
      </c>
      <c r="P4" s="3" t="s">
        <v>218</v>
      </c>
      <c r="Q4" s="3" t="s">
        <v>219</v>
      </c>
      <c r="R4" s="3">
        <v>17.45</v>
      </c>
      <c r="T4" s="3" t="s">
        <v>6</v>
      </c>
      <c r="U4" s="3">
        <v>73.95</v>
      </c>
      <c r="V4" s="3">
        <v>96.76</v>
      </c>
      <c r="W4" s="5">
        <v>22.810000000000002</v>
      </c>
      <c r="X4" s="5">
        <v>2.0000000000010232E-2</v>
      </c>
      <c r="Y4" s="3" t="s">
        <v>218</v>
      </c>
      <c r="Z4" s="3" t="s">
        <v>220</v>
      </c>
      <c r="AA4" s="3">
        <v>22.910000000000011</v>
      </c>
      <c r="AB4" s="3" t="s">
        <v>138</v>
      </c>
      <c r="AC4" s="3">
        <v>0</v>
      </c>
      <c r="AD4" s="3">
        <v>0</v>
      </c>
      <c r="AE4" s="5">
        <v>0</v>
      </c>
      <c r="AF4" s="5">
        <v>0</v>
      </c>
      <c r="AG4" s="3" t="s">
        <v>221</v>
      </c>
      <c r="AH4" s="3" t="s">
        <v>222</v>
      </c>
      <c r="AI4" s="3">
        <v>3.7999999999999829</v>
      </c>
      <c r="AJ4" s="3" t="s">
        <v>138</v>
      </c>
      <c r="AK4" s="3">
        <v>131.97</v>
      </c>
      <c r="AL4" s="3">
        <v>134.94999999999999</v>
      </c>
      <c r="AM4" s="5">
        <v>2.9799999999999898</v>
      </c>
      <c r="AN4" s="5">
        <v>0.38999999999998636</v>
      </c>
      <c r="AO4" s="3" t="s">
        <v>221</v>
      </c>
      <c r="AP4" s="3" t="s">
        <v>149</v>
      </c>
      <c r="AQ4" s="3">
        <v>4.039999999999992</v>
      </c>
      <c r="AR4" s="3" t="s">
        <v>138</v>
      </c>
      <c r="AS4" s="3">
        <v>0</v>
      </c>
      <c r="AT4" s="3">
        <v>0</v>
      </c>
      <c r="AU4" s="5">
        <v>0</v>
      </c>
      <c r="AV4" s="5">
        <v>0</v>
      </c>
      <c r="AW4" s="3" t="s">
        <v>148</v>
      </c>
      <c r="AX4" s="3" t="s">
        <v>149</v>
      </c>
      <c r="AY4" s="3">
        <v>4.1399999999999864</v>
      </c>
    </row>
    <row r="5" spans="1:51" ht="30">
      <c r="A5" s="3" t="s">
        <v>9</v>
      </c>
      <c r="B5" s="3" t="s">
        <v>8</v>
      </c>
      <c r="C5" s="3" t="s">
        <v>8</v>
      </c>
      <c r="D5" s="3">
        <v>0</v>
      </c>
      <c r="E5" s="3" t="e">
        <v>#VALUE!</v>
      </c>
      <c r="F5" s="3" t="s">
        <v>8</v>
      </c>
      <c r="G5" s="3" t="s">
        <v>8</v>
      </c>
      <c r="H5" s="3">
        <v>1.94</v>
      </c>
      <c r="K5" s="3" t="s">
        <v>9</v>
      </c>
      <c r="L5" s="3" t="s">
        <v>8</v>
      </c>
      <c r="M5" s="3" t="s">
        <v>8</v>
      </c>
      <c r="N5" s="3">
        <v>17.349999999999994</v>
      </c>
      <c r="O5" s="3">
        <v>0.39000000000000057</v>
      </c>
      <c r="P5" s="3" t="s">
        <v>8</v>
      </c>
      <c r="Q5" s="3" t="s">
        <v>8</v>
      </c>
      <c r="R5" s="3">
        <v>17.45</v>
      </c>
      <c r="T5" s="3" t="s">
        <v>9</v>
      </c>
      <c r="U5" s="3" t="s">
        <v>8</v>
      </c>
      <c r="V5" s="3" t="s">
        <v>8</v>
      </c>
      <c r="W5" s="3">
        <v>28.900000000000006</v>
      </c>
      <c r="X5" s="3">
        <v>-0.71999999999997044</v>
      </c>
      <c r="Y5" s="3" t="s">
        <v>8</v>
      </c>
      <c r="Z5" s="3" t="s">
        <v>8</v>
      </c>
      <c r="AA5" s="3">
        <v>30.280000000000015</v>
      </c>
      <c r="AB5" s="42" t="s">
        <v>139</v>
      </c>
      <c r="AC5" s="42" t="s">
        <v>8</v>
      </c>
      <c r="AD5" s="42" t="s">
        <v>8</v>
      </c>
      <c r="AE5" s="43">
        <v>4.4500000000000171</v>
      </c>
      <c r="AF5" s="42">
        <v>4.4500000000000171</v>
      </c>
      <c r="AG5" s="42" t="s">
        <v>8</v>
      </c>
      <c r="AH5" s="42" t="s">
        <v>8</v>
      </c>
      <c r="AI5" s="42">
        <v>12.590000000000003</v>
      </c>
      <c r="AJ5" s="42" t="s">
        <v>139</v>
      </c>
      <c r="AK5" s="42" t="s">
        <v>8</v>
      </c>
      <c r="AL5" s="42" t="s">
        <v>8</v>
      </c>
      <c r="AM5" s="43">
        <v>10.569999999999993</v>
      </c>
      <c r="AN5" s="42">
        <v>0.21000000000000796</v>
      </c>
      <c r="AO5" s="42" t="s">
        <v>8</v>
      </c>
      <c r="AP5" s="42" t="s">
        <v>8</v>
      </c>
      <c r="AQ5" s="42">
        <v>12.830000000000013</v>
      </c>
      <c r="AR5" s="42" t="s">
        <v>139</v>
      </c>
      <c r="AS5" s="42" t="s">
        <v>8</v>
      </c>
      <c r="AT5" s="42" t="s">
        <v>8</v>
      </c>
      <c r="AU5" s="43">
        <v>7.9499999999999886</v>
      </c>
      <c r="AV5" s="42">
        <v>0.50999999999999091</v>
      </c>
      <c r="AW5" s="42" t="s">
        <v>8</v>
      </c>
      <c r="AX5" s="42" t="s">
        <v>8</v>
      </c>
      <c r="AY5" s="42">
        <v>13.039999999999992</v>
      </c>
    </row>
    <row r="6" spans="1:51" s="4" customFormat="1" ht="60">
      <c r="A6" s="113">
        <v>43961</v>
      </c>
      <c r="B6" s="113"/>
      <c r="C6" s="113"/>
      <c r="D6" s="113"/>
      <c r="E6" s="113"/>
      <c r="F6" s="113"/>
      <c r="G6" s="113"/>
      <c r="H6" s="113"/>
      <c r="K6" s="112">
        <v>43984</v>
      </c>
      <c r="L6" s="112"/>
      <c r="M6" s="112"/>
      <c r="N6" s="112"/>
      <c r="O6" s="112"/>
      <c r="P6" s="112"/>
      <c r="Q6" s="112"/>
      <c r="R6" s="112"/>
      <c r="T6" s="112">
        <v>44014</v>
      </c>
      <c r="U6" s="112"/>
      <c r="V6" s="112"/>
      <c r="W6" s="112"/>
      <c r="X6" s="112"/>
      <c r="Y6" s="112"/>
      <c r="Z6" s="112"/>
      <c r="AA6" s="112"/>
      <c r="AB6" s="44" t="s">
        <v>140</v>
      </c>
      <c r="AC6" s="44">
        <v>0</v>
      </c>
      <c r="AD6" s="44">
        <v>0</v>
      </c>
      <c r="AE6" s="45">
        <v>0</v>
      </c>
      <c r="AF6" s="45">
        <v>0</v>
      </c>
      <c r="AG6" s="44" t="s">
        <v>223</v>
      </c>
      <c r="AH6" s="44" t="s">
        <v>151</v>
      </c>
      <c r="AI6" s="44">
        <v>35.509999999999991</v>
      </c>
      <c r="AJ6" s="44" t="s">
        <v>140</v>
      </c>
      <c r="AK6" s="44">
        <v>63.97</v>
      </c>
      <c r="AL6" s="44">
        <v>96.91</v>
      </c>
      <c r="AM6" s="45">
        <v>32.94</v>
      </c>
      <c r="AN6" s="45">
        <v>-4.0000000000006253E-2</v>
      </c>
      <c r="AO6" s="44" t="s">
        <v>223</v>
      </c>
      <c r="AP6" s="44" t="s">
        <v>151</v>
      </c>
      <c r="AQ6" s="44">
        <v>35.509999999999991</v>
      </c>
      <c r="AR6" s="44" t="s">
        <v>140</v>
      </c>
      <c r="AS6" s="44">
        <v>63.93</v>
      </c>
      <c r="AT6" s="44">
        <v>93.05</v>
      </c>
      <c r="AU6" s="45">
        <v>29.119999999999997</v>
      </c>
      <c r="AV6" s="45">
        <v>-0.28000000000000114</v>
      </c>
      <c r="AW6" s="44" t="s">
        <v>150</v>
      </c>
      <c r="AX6" s="44" t="s">
        <v>151</v>
      </c>
      <c r="AY6" s="44">
        <v>35.959999999999994</v>
      </c>
    </row>
    <row r="7" spans="1:51" ht="60">
      <c r="A7" s="3" t="s">
        <v>1</v>
      </c>
      <c r="B7" s="3" t="s">
        <v>10</v>
      </c>
      <c r="C7" s="3" t="s">
        <v>11</v>
      </c>
      <c r="D7" s="3" t="s">
        <v>12</v>
      </c>
      <c r="E7" s="3" t="s">
        <v>13</v>
      </c>
      <c r="F7" s="3" t="s">
        <v>125</v>
      </c>
      <c r="G7" s="3" t="s">
        <v>126</v>
      </c>
      <c r="H7" s="3" t="s">
        <v>127</v>
      </c>
      <c r="K7" s="3" t="s">
        <v>1</v>
      </c>
      <c r="L7" s="3" t="s">
        <v>10</v>
      </c>
      <c r="M7" s="3" t="s">
        <v>11</v>
      </c>
      <c r="N7" s="3" t="s">
        <v>12</v>
      </c>
      <c r="O7" s="3" t="s">
        <v>13</v>
      </c>
      <c r="P7" s="3" t="s">
        <v>125</v>
      </c>
      <c r="Q7" s="3" t="s">
        <v>126</v>
      </c>
      <c r="R7" s="3" t="s">
        <v>127</v>
      </c>
      <c r="T7" s="42" t="s">
        <v>1</v>
      </c>
      <c r="U7" s="42" t="s">
        <v>10</v>
      </c>
      <c r="V7" s="42" t="s">
        <v>11</v>
      </c>
      <c r="W7" s="42" t="s">
        <v>12</v>
      </c>
      <c r="X7" s="42" t="s">
        <v>13</v>
      </c>
      <c r="Y7" s="42" t="s">
        <v>125</v>
      </c>
      <c r="Z7" s="42" t="s">
        <v>126</v>
      </c>
      <c r="AA7" s="42" t="s">
        <v>127</v>
      </c>
      <c r="AB7" s="44" t="s">
        <v>143</v>
      </c>
      <c r="AC7" s="44">
        <v>0</v>
      </c>
      <c r="AD7" s="44">
        <v>0</v>
      </c>
      <c r="AE7" s="45">
        <v>0</v>
      </c>
      <c r="AF7" s="45">
        <v>0</v>
      </c>
      <c r="AG7" s="44" t="s">
        <v>152</v>
      </c>
      <c r="AH7" s="44" t="s">
        <v>224</v>
      </c>
      <c r="AI7" s="44">
        <v>0.80999999999999517</v>
      </c>
      <c r="AJ7" s="44" t="s">
        <v>143</v>
      </c>
      <c r="AK7" s="44">
        <v>60.36</v>
      </c>
      <c r="AL7" s="44">
        <v>60.44</v>
      </c>
      <c r="AM7" s="45">
        <v>7.9999999999998295E-2</v>
      </c>
      <c r="AN7" s="45">
        <v>4.9999999999997158E-2</v>
      </c>
      <c r="AO7" s="44" t="s">
        <v>152</v>
      </c>
      <c r="AP7" s="44" t="s">
        <v>224</v>
      </c>
      <c r="AQ7" s="44">
        <v>0.80999999999999517</v>
      </c>
      <c r="AR7" s="44" t="s">
        <v>143</v>
      </c>
      <c r="AS7" s="44">
        <v>0</v>
      </c>
      <c r="AT7" s="44">
        <v>0</v>
      </c>
      <c r="AU7" s="45">
        <v>0</v>
      </c>
      <c r="AV7" s="45">
        <v>0</v>
      </c>
      <c r="AW7" s="44" t="s">
        <v>152</v>
      </c>
      <c r="AX7" s="44" t="s">
        <v>153</v>
      </c>
      <c r="AY7" s="44">
        <v>1.5999999999999943</v>
      </c>
    </row>
    <row r="8" spans="1:51" ht="60">
      <c r="A8" s="3" t="s">
        <v>7</v>
      </c>
      <c r="B8" s="3">
        <v>0</v>
      </c>
      <c r="C8" s="3">
        <v>0</v>
      </c>
      <c r="D8" s="5">
        <v>0</v>
      </c>
      <c r="E8" s="5">
        <v>0</v>
      </c>
      <c r="F8" s="3" t="s">
        <v>215</v>
      </c>
      <c r="G8" s="3" t="s">
        <v>215</v>
      </c>
      <c r="H8" s="3" t="s">
        <v>8</v>
      </c>
      <c r="K8" s="3" t="s">
        <v>7</v>
      </c>
      <c r="L8" s="3">
        <v>0</v>
      </c>
      <c r="M8" s="3">
        <v>0</v>
      </c>
      <c r="N8" s="5">
        <v>0</v>
      </c>
      <c r="O8" s="5">
        <v>0</v>
      </c>
      <c r="P8" s="3" t="s">
        <v>8</v>
      </c>
      <c r="Q8" s="3" t="s">
        <v>8</v>
      </c>
      <c r="R8" s="3" t="s">
        <v>8</v>
      </c>
      <c r="T8" s="3" t="s">
        <v>137</v>
      </c>
      <c r="U8" s="3">
        <v>151.59</v>
      </c>
      <c r="V8" s="3">
        <v>158</v>
      </c>
      <c r="W8" s="5">
        <v>6.4099999999999966</v>
      </c>
      <c r="X8" s="5">
        <v>0.31999999999999318</v>
      </c>
      <c r="Y8" s="3" t="s">
        <v>146</v>
      </c>
      <c r="Z8" s="3" t="s">
        <v>216</v>
      </c>
      <c r="AA8" s="3">
        <v>7.3700000000000045</v>
      </c>
      <c r="AB8" s="44" t="s">
        <v>144</v>
      </c>
      <c r="AC8" s="44">
        <v>0</v>
      </c>
      <c r="AD8" s="44">
        <v>0</v>
      </c>
      <c r="AE8" s="45">
        <v>0</v>
      </c>
      <c r="AF8" s="45">
        <v>0</v>
      </c>
      <c r="AG8" s="44" t="s">
        <v>154</v>
      </c>
      <c r="AH8" s="44" t="s">
        <v>155</v>
      </c>
      <c r="AI8" s="44">
        <v>2.1300000000000026</v>
      </c>
      <c r="AJ8" s="44" t="s">
        <v>144</v>
      </c>
      <c r="AK8" s="44">
        <v>54.61</v>
      </c>
      <c r="AL8" s="44">
        <v>56.04</v>
      </c>
      <c r="AM8" s="45">
        <v>1.4299999999999997</v>
      </c>
      <c r="AN8" s="45">
        <v>-9.9999999999980105E-3</v>
      </c>
      <c r="AO8" s="44" t="s">
        <v>154</v>
      </c>
      <c r="AP8" s="44" t="s">
        <v>155</v>
      </c>
      <c r="AQ8" s="44">
        <v>2.1300000000000026</v>
      </c>
      <c r="AR8" s="44" t="s">
        <v>144</v>
      </c>
      <c r="AS8" s="44">
        <v>54.63</v>
      </c>
      <c r="AT8" s="44">
        <v>55.57</v>
      </c>
      <c r="AU8" s="45">
        <v>0.93999999999999773</v>
      </c>
      <c r="AV8" s="45">
        <v>0.75</v>
      </c>
      <c r="AW8" s="44" t="s">
        <v>154</v>
      </c>
      <c r="AX8" s="44" t="s">
        <v>155</v>
      </c>
      <c r="AY8" s="44">
        <v>2.1300000000000026</v>
      </c>
    </row>
    <row r="9" spans="1:51" ht="45">
      <c r="A9" s="3" t="s">
        <v>6</v>
      </c>
      <c r="B9" s="3">
        <v>74.02</v>
      </c>
      <c r="C9" s="3">
        <v>75.959999999999994</v>
      </c>
      <c r="D9" s="5">
        <v>1.9399999999999977</v>
      </c>
      <c r="E9" s="5">
        <v>1.9399999999999977</v>
      </c>
      <c r="F9" s="3" t="s">
        <v>225</v>
      </c>
      <c r="G9" s="3" t="s">
        <v>226</v>
      </c>
      <c r="H9" s="3">
        <v>1.94</v>
      </c>
      <c r="K9" s="3" t="s">
        <v>6</v>
      </c>
      <c r="L9" s="3">
        <v>73.95</v>
      </c>
      <c r="M9" s="3">
        <v>93.42</v>
      </c>
      <c r="N9" s="5">
        <v>19.47</v>
      </c>
      <c r="O9" s="5">
        <v>2.1200000000000045</v>
      </c>
      <c r="P9" s="3" t="s">
        <v>218</v>
      </c>
      <c r="Q9" s="3" t="s">
        <v>227</v>
      </c>
      <c r="R9" s="3">
        <v>19.57</v>
      </c>
      <c r="T9" s="3" t="s">
        <v>138</v>
      </c>
      <c r="U9" s="3">
        <v>133</v>
      </c>
      <c r="V9" s="3">
        <v>133.5</v>
      </c>
      <c r="W9" s="5">
        <v>0.5</v>
      </c>
      <c r="X9" s="5">
        <v>0.5</v>
      </c>
      <c r="Y9" s="3" t="s">
        <v>228</v>
      </c>
      <c r="Z9" s="3" t="s">
        <v>229</v>
      </c>
      <c r="AA9" s="3">
        <v>0.5</v>
      </c>
      <c r="AB9" s="42" t="s">
        <v>142</v>
      </c>
      <c r="AC9" s="42" t="s">
        <v>8</v>
      </c>
      <c r="AD9" s="42" t="s">
        <v>8</v>
      </c>
      <c r="AE9" s="43">
        <v>0</v>
      </c>
      <c r="AF9" s="43">
        <v>0</v>
      </c>
      <c r="AG9" s="42" t="s">
        <v>8</v>
      </c>
      <c r="AH9" s="42" t="s">
        <v>8</v>
      </c>
      <c r="AI9" s="42">
        <v>38.449999999999989</v>
      </c>
      <c r="AJ9" s="42" t="s">
        <v>142</v>
      </c>
      <c r="AK9" s="42" t="s">
        <v>8</v>
      </c>
      <c r="AL9" s="42" t="s">
        <v>8</v>
      </c>
      <c r="AM9" s="43">
        <v>34.449999999999996</v>
      </c>
      <c r="AN9" s="43">
        <v>-7.1054273576010019E-15</v>
      </c>
      <c r="AO9" s="42" t="s">
        <v>8</v>
      </c>
      <c r="AP9" s="42" t="s">
        <v>8</v>
      </c>
      <c r="AQ9" s="42">
        <v>38.449999999999989</v>
      </c>
      <c r="AR9" s="42" t="s">
        <v>142</v>
      </c>
      <c r="AS9" s="42" t="s">
        <v>8</v>
      </c>
      <c r="AT9" s="42" t="s">
        <v>8</v>
      </c>
      <c r="AU9" s="43">
        <v>30.059999999999995</v>
      </c>
      <c r="AV9" s="43">
        <v>0.46999999999999886</v>
      </c>
      <c r="AW9" s="42" t="s">
        <v>8</v>
      </c>
      <c r="AX9" s="42" t="s">
        <v>8</v>
      </c>
      <c r="AY9" s="42">
        <v>39.689999999999991</v>
      </c>
    </row>
    <row r="10" spans="1:51" ht="30">
      <c r="A10" s="3" t="s">
        <v>9</v>
      </c>
      <c r="B10" s="3" t="s">
        <v>8</v>
      </c>
      <c r="C10" s="3" t="s">
        <v>8</v>
      </c>
      <c r="D10" s="3">
        <v>1.9399999999999977</v>
      </c>
      <c r="E10" s="3">
        <v>1.9399999999999977</v>
      </c>
      <c r="F10" s="3" t="s">
        <v>8</v>
      </c>
      <c r="G10" s="3" t="s">
        <v>8</v>
      </c>
      <c r="H10" s="3">
        <v>1.94</v>
      </c>
      <c r="K10" s="3" t="s">
        <v>9</v>
      </c>
      <c r="L10" s="3" t="s">
        <v>8</v>
      </c>
      <c r="M10" s="3" t="s">
        <v>8</v>
      </c>
      <c r="N10" s="3">
        <v>19.47</v>
      </c>
      <c r="O10" s="3">
        <v>2.1200000000000045</v>
      </c>
      <c r="P10" s="3" t="s">
        <v>8</v>
      </c>
      <c r="Q10" s="3" t="s">
        <v>8</v>
      </c>
      <c r="R10" s="3">
        <v>19.57</v>
      </c>
      <c r="T10" s="42" t="s">
        <v>139</v>
      </c>
      <c r="U10" s="42" t="s">
        <v>8</v>
      </c>
      <c r="V10" s="42" t="s">
        <v>8</v>
      </c>
      <c r="W10" s="43">
        <v>6.9099999999999966</v>
      </c>
      <c r="X10" s="42">
        <v>0.81999999999999318</v>
      </c>
      <c r="Y10" s="42" t="s">
        <v>8</v>
      </c>
      <c r="Z10" s="42" t="s">
        <v>8</v>
      </c>
      <c r="AA10" s="42">
        <v>7.8700000000000045</v>
      </c>
      <c r="AB10" s="42" t="s">
        <v>9</v>
      </c>
      <c r="AC10" s="42" t="s">
        <v>8</v>
      </c>
      <c r="AD10" s="42" t="s">
        <v>8</v>
      </c>
      <c r="AE10" s="43">
        <v>4.4500000000000171</v>
      </c>
      <c r="AF10" s="43">
        <v>4.4500000000000171</v>
      </c>
      <c r="AG10" s="42" t="s">
        <v>8</v>
      </c>
      <c r="AH10" s="42" t="s">
        <v>8</v>
      </c>
      <c r="AI10" s="43">
        <v>51.039999999999992</v>
      </c>
      <c r="AJ10" s="42" t="s">
        <v>9</v>
      </c>
      <c r="AK10" s="42" t="s">
        <v>8</v>
      </c>
      <c r="AL10" s="42" t="s">
        <v>8</v>
      </c>
      <c r="AM10" s="43">
        <v>45.019999999999989</v>
      </c>
      <c r="AN10" s="43">
        <v>0.21000000000000085</v>
      </c>
      <c r="AO10" s="42" t="s">
        <v>8</v>
      </c>
      <c r="AP10" s="42" t="s">
        <v>8</v>
      </c>
      <c r="AQ10" s="43">
        <v>51.28</v>
      </c>
      <c r="AR10" s="42" t="s">
        <v>9</v>
      </c>
      <c r="AS10" s="42" t="s">
        <v>8</v>
      </c>
      <c r="AT10" s="42" t="s">
        <v>8</v>
      </c>
      <c r="AU10" s="43">
        <v>38.009999999999984</v>
      </c>
      <c r="AV10" s="43">
        <v>0.97999999999998977</v>
      </c>
      <c r="AW10" s="42" t="s">
        <v>8</v>
      </c>
      <c r="AX10" s="42" t="s">
        <v>8</v>
      </c>
      <c r="AY10" s="43">
        <v>52.729999999999983</v>
      </c>
    </row>
    <row r="11" spans="1:51" s="4" customFormat="1" ht="30">
      <c r="A11" s="112">
        <v>43962</v>
      </c>
      <c r="B11" s="112"/>
      <c r="C11" s="112"/>
      <c r="D11" s="112"/>
      <c r="E11" s="112"/>
      <c r="F11" s="112"/>
      <c r="G11" s="112"/>
      <c r="H11" s="112"/>
      <c r="K11" s="112">
        <v>43985</v>
      </c>
      <c r="L11" s="112"/>
      <c r="M11" s="112"/>
      <c r="N11" s="112"/>
      <c r="O11" s="112"/>
      <c r="P11" s="112"/>
      <c r="Q11" s="112"/>
      <c r="R11" s="112"/>
      <c r="T11" s="42" t="s">
        <v>6</v>
      </c>
      <c r="U11" s="42">
        <v>73.95</v>
      </c>
      <c r="V11" s="42">
        <v>97.15</v>
      </c>
      <c r="W11" s="43">
        <v>23.200000000000003</v>
      </c>
      <c r="X11" s="43">
        <v>0.39000000000000057</v>
      </c>
      <c r="Y11" s="42" t="s">
        <v>218</v>
      </c>
      <c r="Z11" s="42" t="s">
        <v>230</v>
      </c>
      <c r="AA11" s="42">
        <v>23.300000000000011</v>
      </c>
      <c r="AB11" s="112">
        <v>44044</v>
      </c>
      <c r="AC11" s="112"/>
      <c r="AD11" s="112"/>
      <c r="AE11" s="112"/>
      <c r="AF11" s="112"/>
      <c r="AG11" s="112"/>
      <c r="AH11" s="112"/>
      <c r="AI11" s="112"/>
      <c r="AJ11" s="112">
        <v>44076</v>
      </c>
      <c r="AK11" s="112"/>
      <c r="AL11" s="112"/>
      <c r="AM11" s="112"/>
      <c r="AN11" s="112"/>
      <c r="AO11" s="112"/>
      <c r="AP11" s="112"/>
      <c r="AQ11" s="112"/>
      <c r="AR11" s="112">
        <v>44106</v>
      </c>
      <c r="AS11" s="112"/>
      <c r="AT11" s="112"/>
      <c r="AU11" s="112"/>
      <c r="AV11" s="112"/>
      <c r="AW11" s="112"/>
      <c r="AX11" s="112"/>
      <c r="AY11" s="112"/>
    </row>
    <row r="12" spans="1:51" ht="60">
      <c r="A12" s="3" t="s">
        <v>1</v>
      </c>
      <c r="B12" s="3" t="s">
        <v>10</v>
      </c>
      <c r="C12" s="3" t="s">
        <v>11</v>
      </c>
      <c r="D12" s="3" t="s">
        <v>12</v>
      </c>
      <c r="E12" s="3" t="s">
        <v>13</v>
      </c>
      <c r="F12" s="3" t="s">
        <v>125</v>
      </c>
      <c r="G12" s="3" t="s">
        <v>126</v>
      </c>
      <c r="H12" s="3" t="s">
        <v>127</v>
      </c>
      <c r="K12" s="3" t="s">
        <v>1</v>
      </c>
      <c r="L12" s="3" t="s">
        <v>10</v>
      </c>
      <c r="M12" s="3" t="s">
        <v>11</v>
      </c>
      <c r="N12" s="3" t="s">
        <v>12</v>
      </c>
      <c r="O12" s="3" t="s">
        <v>13</v>
      </c>
      <c r="P12" s="3" t="s">
        <v>125</v>
      </c>
      <c r="Q12" s="3" t="s">
        <v>126</v>
      </c>
      <c r="R12" s="3" t="s">
        <v>127</v>
      </c>
      <c r="T12" s="42" t="s">
        <v>9</v>
      </c>
      <c r="U12" s="42" t="s">
        <v>8</v>
      </c>
      <c r="V12" s="42" t="s">
        <v>8</v>
      </c>
      <c r="W12" s="42">
        <v>30.11</v>
      </c>
      <c r="X12" s="42">
        <v>1.2099999999999937</v>
      </c>
      <c r="Y12" s="42" t="s">
        <v>8</v>
      </c>
      <c r="Z12" s="42" t="s">
        <v>8</v>
      </c>
      <c r="AA12" s="42">
        <v>31.170000000000016</v>
      </c>
      <c r="AB12" s="42" t="s">
        <v>1</v>
      </c>
      <c r="AC12" s="42" t="s">
        <v>10</v>
      </c>
      <c r="AD12" s="42" t="s">
        <v>11</v>
      </c>
      <c r="AE12" s="42" t="s">
        <v>12</v>
      </c>
      <c r="AF12" s="42" t="s">
        <v>13</v>
      </c>
      <c r="AG12" s="42" t="s">
        <v>125</v>
      </c>
      <c r="AH12" s="42" t="s">
        <v>126</v>
      </c>
      <c r="AI12" s="42" t="s">
        <v>127</v>
      </c>
      <c r="AJ12" s="42" t="s">
        <v>1</v>
      </c>
      <c r="AK12" s="42" t="s">
        <v>10</v>
      </c>
      <c r="AL12" s="42" t="s">
        <v>11</v>
      </c>
      <c r="AM12" s="42" t="s">
        <v>12</v>
      </c>
      <c r="AN12" s="42" t="s">
        <v>13</v>
      </c>
      <c r="AO12" s="42" t="s">
        <v>125</v>
      </c>
      <c r="AP12" s="42" t="s">
        <v>126</v>
      </c>
      <c r="AQ12" s="42" t="s">
        <v>127</v>
      </c>
      <c r="AR12" s="42" t="s">
        <v>1</v>
      </c>
      <c r="AS12" s="42" t="s">
        <v>10</v>
      </c>
      <c r="AT12" s="42" t="s">
        <v>11</v>
      </c>
      <c r="AU12" s="42" t="s">
        <v>12</v>
      </c>
      <c r="AV12" s="42" t="s">
        <v>13</v>
      </c>
      <c r="AW12" s="42" t="s">
        <v>125</v>
      </c>
      <c r="AX12" s="42" t="s">
        <v>126</v>
      </c>
      <c r="AY12" s="42" t="s">
        <v>127</v>
      </c>
    </row>
    <row r="13" spans="1:51" ht="45">
      <c r="A13" s="3" t="s">
        <v>7</v>
      </c>
      <c r="B13" s="3">
        <v>0</v>
      </c>
      <c r="C13" s="3">
        <v>0</v>
      </c>
      <c r="D13" s="5">
        <v>0</v>
      </c>
      <c r="E13" s="5">
        <v>0</v>
      </c>
      <c r="F13" s="3" t="s">
        <v>8</v>
      </c>
      <c r="G13" s="3" t="s">
        <v>8</v>
      </c>
      <c r="H13" s="3" t="s">
        <v>8</v>
      </c>
      <c r="K13" s="3" t="s">
        <v>7</v>
      </c>
      <c r="L13" s="3">
        <v>0</v>
      </c>
      <c r="M13" s="3">
        <v>0</v>
      </c>
      <c r="N13" s="5">
        <v>0</v>
      </c>
      <c r="O13" s="5">
        <v>0</v>
      </c>
      <c r="P13" s="3" t="s">
        <v>8</v>
      </c>
      <c r="Q13" s="3" t="s">
        <v>8</v>
      </c>
      <c r="R13" s="3" t="s">
        <v>8</v>
      </c>
      <c r="T13" s="112">
        <v>44015</v>
      </c>
      <c r="U13" s="112"/>
      <c r="V13" s="112"/>
      <c r="W13" s="112"/>
      <c r="X13" s="112"/>
      <c r="Y13" s="112"/>
      <c r="Z13" s="112"/>
      <c r="AA13" s="112"/>
      <c r="AB13" s="3" t="s">
        <v>137</v>
      </c>
      <c r="AC13" s="3">
        <v>152.30000000000001</v>
      </c>
      <c r="AD13" s="3">
        <v>157.5</v>
      </c>
      <c r="AE13" s="5">
        <v>5.1999999999999886</v>
      </c>
      <c r="AF13" s="5">
        <v>0.74999999999997158</v>
      </c>
      <c r="AG13" s="3" t="s">
        <v>146</v>
      </c>
      <c r="AH13" s="3" t="s">
        <v>217</v>
      </c>
      <c r="AI13" s="3">
        <v>8.7900000000000205</v>
      </c>
      <c r="AJ13" s="3" t="s">
        <v>137</v>
      </c>
      <c r="AK13" s="3">
        <v>151.44999999999999</v>
      </c>
      <c r="AL13" s="3">
        <v>158.80000000000001</v>
      </c>
      <c r="AM13" s="5">
        <v>7.3500000000000227</v>
      </c>
      <c r="AN13" s="5">
        <v>-0.23999999999998067</v>
      </c>
      <c r="AO13" s="3" t="s">
        <v>146</v>
      </c>
      <c r="AP13" s="3" t="s">
        <v>217</v>
      </c>
      <c r="AQ13" s="3">
        <v>8.7900000000000205</v>
      </c>
      <c r="AR13" s="3" t="s">
        <v>137</v>
      </c>
      <c r="AS13" s="3">
        <v>152.05000000000001</v>
      </c>
      <c r="AT13" s="3">
        <v>160</v>
      </c>
      <c r="AU13" s="5">
        <v>7.9499999999999886</v>
      </c>
      <c r="AV13" s="5">
        <v>0</v>
      </c>
      <c r="AW13" s="3" t="s">
        <v>146</v>
      </c>
      <c r="AX13" s="3" t="s">
        <v>147</v>
      </c>
      <c r="AY13" s="3">
        <v>8.9000000000000057</v>
      </c>
    </row>
    <row r="14" spans="1:51" ht="60">
      <c r="A14" s="3" t="s">
        <v>6</v>
      </c>
      <c r="B14" s="3">
        <v>0</v>
      </c>
      <c r="C14" s="3">
        <v>0</v>
      </c>
      <c r="D14" s="5">
        <v>0</v>
      </c>
      <c r="E14" s="5">
        <v>-1.9399999999999977</v>
      </c>
      <c r="F14" s="3" t="s">
        <v>225</v>
      </c>
      <c r="G14" s="3" t="s">
        <v>226</v>
      </c>
      <c r="H14" s="3">
        <v>1.94</v>
      </c>
      <c r="K14" s="3" t="s">
        <v>6</v>
      </c>
      <c r="L14" s="3">
        <v>73.959999999999994</v>
      </c>
      <c r="M14" s="3">
        <v>93.47</v>
      </c>
      <c r="N14" s="5">
        <v>19.510000000000005</v>
      </c>
      <c r="O14" s="5">
        <v>4.0000000000006253E-2</v>
      </c>
      <c r="P14" s="3" t="s">
        <v>218</v>
      </c>
      <c r="Q14" s="3" t="s">
        <v>231</v>
      </c>
      <c r="R14" s="3">
        <v>19.62</v>
      </c>
      <c r="T14" s="42" t="s">
        <v>1</v>
      </c>
      <c r="U14" s="42" t="s">
        <v>10</v>
      </c>
      <c r="V14" s="42" t="s">
        <v>11</v>
      </c>
      <c r="W14" s="42" t="s">
        <v>12</v>
      </c>
      <c r="X14" s="42" t="s">
        <v>13</v>
      </c>
      <c r="Y14" s="42" t="s">
        <v>125</v>
      </c>
      <c r="Z14" s="42" t="s">
        <v>126</v>
      </c>
      <c r="AA14" s="42" t="s">
        <v>127</v>
      </c>
      <c r="AB14" s="3" t="s">
        <v>138</v>
      </c>
      <c r="AC14" s="3">
        <v>0</v>
      </c>
      <c r="AD14" s="3">
        <v>0</v>
      </c>
      <c r="AE14" s="5">
        <v>0</v>
      </c>
      <c r="AF14" s="5">
        <v>0</v>
      </c>
      <c r="AG14" s="3" t="s">
        <v>221</v>
      </c>
      <c r="AH14" s="3" t="s">
        <v>222</v>
      </c>
      <c r="AI14" s="3">
        <v>3.7999999999999829</v>
      </c>
      <c r="AJ14" s="3" t="s">
        <v>138</v>
      </c>
      <c r="AK14" s="3">
        <v>132.13</v>
      </c>
      <c r="AL14" s="3">
        <v>133.12</v>
      </c>
      <c r="AM14" s="5">
        <v>0.99000000000000909</v>
      </c>
      <c r="AN14" s="5">
        <v>-1.9899999999999807</v>
      </c>
      <c r="AO14" s="3" t="s">
        <v>221</v>
      </c>
      <c r="AP14" s="3" t="s">
        <v>149</v>
      </c>
      <c r="AQ14" s="3">
        <v>4.039999999999992</v>
      </c>
      <c r="AR14" s="3" t="s">
        <v>138</v>
      </c>
      <c r="AS14" s="3">
        <v>0</v>
      </c>
      <c r="AT14" s="3">
        <v>0</v>
      </c>
      <c r="AU14" s="5">
        <v>0</v>
      </c>
      <c r="AV14" s="5">
        <v>0</v>
      </c>
      <c r="AW14" s="3" t="s">
        <v>148</v>
      </c>
      <c r="AX14" s="3" t="s">
        <v>149</v>
      </c>
      <c r="AY14" s="3">
        <v>4.1399999999999864</v>
      </c>
    </row>
    <row r="15" spans="1:51" ht="45">
      <c r="A15" s="3" t="s">
        <v>9</v>
      </c>
      <c r="B15" s="3" t="s">
        <v>8</v>
      </c>
      <c r="C15" s="3" t="s">
        <v>8</v>
      </c>
      <c r="D15" s="3">
        <v>0</v>
      </c>
      <c r="E15" s="3">
        <v>-1.9399999999999977</v>
      </c>
      <c r="F15" s="3" t="s">
        <v>8</v>
      </c>
      <c r="G15" s="3" t="s">
        <v>8</v>
      </c>
      <c r="H15" s="3">
        <v>1.94</v>
      </c>
      <c r="K15" s="3" t="s">
        <v>9</v>
      </c>
      <c r="L15" s="3" t="s">
        <v>8</v>
      </c>
      <c r="M15" s="3" t="s">
        <v>8</v>
      </c>
      <c r="N15" s="3">
        <v>19.510000000000005</v>
      </c>
      <c r="O15" s="3">
        <v>4.0000000000006253E-2</v>
      </c>
      <c r="P15" s="3" t="s">
        <v>8</v>
      </c>
      <c r="Q15" s="3" t="s">
        <v>8</v>
      </c>
      <c r="R15" s="3">
        <v>19.62</v>
      </c>
      <c r="T15" s="3" t="s">
        <v>137</v>
      </c>
      <c r="U15" s="3">
        <v>151.9</v>
      </c>
      <c r="V15" s="3">
        <v>158.36000000000001</v>
      </c>
      <c r="W15" s="5">
        <v>6.460000000000008</v>
      </c>
      <c r="X15" s="5">
        <v>5.0000000000011369E-2</v>
      </c>
      <c r="Y15" s="3" t="s">
        <v>146</v>
      </c>
      <c r="Z15" s="3" t="s">
        <v>216</v>
      </c>
      <c r="AA15" s="3">
        <v>7.3700000000000045</v>
      </c>
      <c r="AB15" s="42" t="s">
        <v>139</v>
      </c>
      <c r="AC15" s="42" t="s">
        <v>8</v>
      </c>
      <c r="AD15" s="42" t="s">
        <v>8</v>
      </c>
      <c r="AE15" s="43">
        <v>5.1999999999999886</v>
      </c>
      <c r="AF15" s="42">
        <v>0.74999999999997158</v>
      </c>
      <c r="AG15" s="42" t="s">
        <v>8</v>
      </c>
      <c r="AH15" s="42" t="s">
        <v>8</v>
      </c>
      <c r="AI15" s="42">
        <v>12.590000000000003</v>
      </c>
      <c r="AJ15" s="42" t="s">
        <v>139</v>
      </c>
      <c r="AK15" s="42" t="s">
        <v>8</v>
      </c>
      <c r="AL15" s="42" t="s">
        <v>8</v>
      </c>
      <c r="AM15" s="43">
        <v>8.3400000000000318</v>
      </c>
      <c r="AN15" s="42">
        <v>-2.2299999999999613</v>
      </c>
      <c r="AO15" s="42" t="s">
        <v>8</v>
      </c>
      <c r="AP15" s="42" t="s">
        <v>8</v>
      </c>
      <c r="AQ15" s="42">
        <v>12.830000000000013</v>
      </c>
      <c r="AR15" s="42" t="s">
        <v>139</v>
      </c>
      <c r="AS15" s="42" t="s">
        <v>8</v>
      </c>
      <c r="AT15" s="42" t="s">
        <v>8</v>
      </c>
      <c r="AU15" s="43">
        <v>7.9499999999999886</v>
      </c>
      <c r="AV15" s="42">
        <v>0</v>
      </c>
      <c r="AW15" s="42" t="s">
        <v>8</v>
      </c>
      <c r="AX15" s="42" t="s">
        <v>8</v>
      </c>
      <c r="AY15" s="42">
        <v>13.039999999999992</v>
      </c>
    </row>
    <row r="16" spans="1:51" s="4" customFormat="1" ht="60">
      <c r="A16" s="112">
        <v>43963</v>
      </c>
      <c r="B16" s="112"/>
      <c r="C16" s="112"/>
      <c r="D16" s="112"/>
      <c r="E16" s="112"/>
      <c r="F16" s="112"/>
      <c r="G16" s="112"/>
      <c r="H16" s="112"/>
      <c r="K16" s="112">
        <v>43986</v>
      </c>
      <c r="L16" s="112"/>
      <c r="M16" s="112"/>
      <c r="N16" s="112"/>
      <c r="O16" s="112"/>
      <c r="P16" s="112"/>
      <c r="Q16" s="112"/>
      <c r="R16" s="112"/>
      <c r="T16" s="3" t="s">
        <v>138</v>
      </c>
      <c r="U16" s="3">
        <v>131.96</v>
      </c>
      <c r="V16" s="3">
        <v>132.36000000000001</v>
      </c>
      <c r="W16" s="5">
        <v>0.40000000000000568</v>
      </c>
      <c r="X16" s="5">
        <v>-9.9999999999994316E-2</v>
      </c>
      <c r="Y16" s="3" t="s">
        <v>232</v>
      </c>
      <c r="Z16" s="3" t="s">
        <v>229</v>
      </c>
      <c r="AA16" s="3">
        <v>1.539999999999992</v>
      </c>
      <c r="AB16" s="44" t="s">
        <v>140</v>
      </c>
      <c r="AC16" s="44">
        <v>0</v>
      </c>
      <c r="AD16" s="44">
        <v>0</v>
      </c>
      <c r="AE16" s="45">
        <v>0</v>
      </c>
      <c r="AF16" s="45">
        <v>0</v>
      </c>
      <c r="AG16" s="44" t="s">
        <v>223</v>
      </c>
      <c r="AH16" s="44" t="s">
        <v>151</v>
      </c>
      <c r="AI16" s="44">
        <v>35.509999999999991</v>
      </c>
      <c r="AJ16" s="44" t="s">
        <v>140</v>
      </c>
      <c r="AK16" s="44">
        <v>63.95</v>
      </c>
      <c r="AL16" s="44">
        <v>94.8</v>
      </c>
      <c r="AM16" s="45">
        <v>30.849999999999994</v>
      </c>
      <c r="AN16" s="45">
        <v>-2.0900000000000034</v>
      </c>
      <c r="AO16" s="44" t="s">
        <v>223</v>
      </c>
      <c r="AP16" s="44" t="s">
        <v>151</v>
      </c>
      <c r="AQ16" s="44">
        <v>35.509999999999991</v>
      </c>
      <c r="AR16" s="44" t="s">
        <v>140</v>
      </c>
      <c r="AS16" s="44">
        <v>63.93</v>
      </c>
      <c r="AT16" s="44">
        <v>93.05</v>
      </c>
      <c r="AU16" s="45">
        <v>29.119999999999997</v>
      </c>
      <c r="AV16" s="45">
        <v>0</v>
      </c>
      <c r="AW16" s="44" t="s">
        <v>150</v>
      </c>
      <c r="AX16" s="44" t="s">
        <v>151</v>
      </c>
      <c r="AY16" s="44">
        <v>35.959999999999994</v>
      </c>
    </row>
    <row r="17" spans="1:51" ht="60">
      <c r="A17" s="3" t="s">
        <v>1</v>
      </c>
      <c r="B17" s="3" t="s">
        <v>10</v>
      </c>
      <c r="C17" s="3" t="s">
        <v>11</v>
      </c>
      <c r="D17" s="3" t="s">
        <v>12</v>
      </c>
      <c r="E17" s="3" t="s">
        <v>13</v>
      </c>
      <c r="F17" s="3" t="s">
        <v>125</v>
      </c>
      <c r="G17" s="3" t="s">
        <v>126</v>
      </c>
      <c r="H17" s="3" t="s">
        <v>127</v>
      </c>
      <c r="K17" s="3" t="s">
        <v>1</v>
      </c>
      <c r="L17" s="3" t="s">
        <v>10</v>
      </c>
      <c r="M17" s="3" t="s">
        <v>11</v>
      </c>
      <c r="N17" s="3" t="s">
        <v>12</v>
      </c>
      <c r="O17" s="3" t="s">
        <v>13</v>
      </c>
      <c r="P17" s="3" t="s">
        <v>125</v>
      </c>
      <c r="Q17" s="3" t="s">
        <v>126</v>
      </c>
      <c r="R17" s="3" t="s">
        <v>127</v>
      </c>
      <c r="T17" s="42" t="s">
        <v>139</v>
      </c>
      <c r="U17" s="42" t="s">
        <v>8</v>
      </c>
      <c r="V17" s="42" t="s">
        <v>8</v>
      </c>
      <c r="W17" s="43">
        <v>6.8600000000000136</v>
      </c>
      <c r="X17" s="42">
        <v>-4.9999999999982947E-2</v>
      </c>
      <c r="Y17" s="42" t="s">
        <v>8</v>
      </c>
      <c r="Z17" s="42" t="s">
        <v>8</v>
      </c>
      <c r="AA17" s="42">
        <v>8.9099999999999966</v>
      </c>
      <c r="AB17" s="44" t="s">
        <v>143</v>
      </c>
      <c r="AC17" s="44">
        <v>0</v>
      </c>
      <c r="AD17" s="44">
        <v>0</v>
      </c>
      <c r="AE17" s="45">
        <v>0</v>
      </c>
      <c r="AF17" s="45">
        <v>0</v>
      </c>
      <c r="AG17" s="44" t="s">
        <v>152</v>
      </c>
      <c r="AH17" s="44" t="s">
        <v>224</v>
      </c>
      <c r="AI17" s="44">
        <v>0.80999999999999517</v>
      </c>
      <c r="AJ17" s="44" t="s">
        <v>143</v>
      </c>
      <c r="AK17" s="44">
        <v>60.36</v>
      </c>
      <c r="AL17" s="44">
        <v>60.4</v>
      </c>
      <c r="AM17" s="45">
        <v>3.9999999999999147E-2</v>
      </c>
      <c r="AN17" s="45">
        <v>-3.9999999999999147E-2</v>
      </c>
      <c r="AO17" s="44" t="s">
        <v>152</v>
      </c>
      <c r="AP17" s="44" t="s">
        <v>224</v>
      </c>
      <c r="AQ17" s="44">
        <v>0.80999999999999517</v>
      </c>
      <c r="AR17" s="44" t="s">
        <v>143</v>
      </c>
      <c r="AS17" s="44">
        <v>0</v>
      </c>
      <c r="AT17" s="44">
        <v>0</v>
      </c>
      <c r="AU17" s="45">
        <v>0</v>
      </c>
      <c r="AV17" s="45">
        <v>0</v>
      </c>
      <c r="AW17" s="44" t="s">
        <v>152</v>
      </c>
      <c r="AX17" s="44" t="s">
        <v>153</v>
      </c>
      <c r="AY17" s="44">
        <v>1.5999999999999943</v>
      </c>
    </row>
    <row r="18" spans="1:51" ht="60">
      <c r="A18" s="3" t="s">
        <v>7</v>
      </c>
      <c r="B18" s="3">
        <v>0</v>
      </c>
      <c r="C18" s="3">
        <v>0</v>
      </c>
      <c r="D18" s="5">
        <v>0</v>
      </c>
      <c r="E18" s="5">
        <v>0</v>
      </c>
      <c r="F18" s="3" t="s">
        <v>8</v>
      </c>
      <c r="G18" s="3" t="s">
        <v>8</v>
      </c>
      <c r="H18" s="3" t="s">
        <v>8</v>
      </c>
      <c r="K18" s="3" t="s">
        <v>7</v>
      </c>
      <c r="L18" s="3">
        <v>0</v>
      </c>
      <c r="M18" s="3">
        <v>0</v>
      </c>
      <c r="N18" s="5">
        <v>0</v>
      </c>
      <c r="O18" s="5">
        <v>0</v>
      </c>
      <c r="P18" s="3" t="s">
        <v>8</v>
      </c>
      <c r="Q18" s="3" t="s">
        <v>8</v>
      </c>
      <c r="R18" s="3" t="s">
        <v>8</v>
      </c>
      <c r="T18" s="42" t="s">
        <v>6</v>
      </c>
      <c r="U18" s="42">
        <v>73.95</v>
      </c>
      <c r="V18" s="42">
        <v>97.13</v>
      </c>
      <c r="W18" s="43">
        <v>23.179999999999993</v>
      </c>
      <c r="X18" s="43">
        <v>-2.0000000000010232E-2</v>
      </c>
      <c r="Y18" s="42" t="s">
        <v>218</v>
      </c>
      <c r="Z18" s="42" t="s">
        <v>230</v>
      </c>
      <c r="AA18" s="42">
        <v>23.300000000000011</v>
      </c>
      <c r="AB18" s="44" t="s">
        <v>144</v>
      </c>
      <c r="AC18" s="44">
        <v>0</v>
      </c>
      <c r="AD18" s="44">
        <v>0</v>
      </c>
      <c r="AE18" s="45">
        <v>0</v>
      </c>
      <c r="AF18" s="45">
        <v>0</v>
      </c>
      <c r="AG18" s="44" t="s">
        <v>154</v>
      </c>
      <c r="AH18" s="44" t="s">
        <v>155</v>
      </c>
      <c r="AI18" s="44">
        <v>2.1300000000000026</v>
      </c>
      <c r="AJ18" s="44" t="s">
        <v>144</v>
      </c>
      <c r="AK18" s="44">
        <v>54.61</v>
      </c>
      <c r="AL18" s="44">
        <v>55.86</v>
      </c>
      <c r="AM18" s="45">
        <v>1.25</v>
      </c>
      <c r="AN18" s="45">
        <v>-0.17999999999999972</v>
      </c>
      <c r="AO18" s="44" t="s">
        <v>154</v>
      </c>
      <c r="AP18" s="44" t="s">
        <v>155</v>
      </c>
      <c r="AQ18" s="44">
        <v>2.1300000000000026</v>
      </c>
      <c r="AR18" s="44" t="s">
        <v>144</v>
      </c>
      <c r="AS18" s="44">
        <v>54.63</v>
      </c>
      <c r="AT18" s="44">
        <v>55.57</v>
      </c>
      <c r="AU18" s="45">
        <v>0.93999999999999773</v>
      </c>
      <c r="AV18" s="45">
        <v>0</v>
      </c>
      <c r="AW18" s="44" t="s">
        <v>154</v>
      </c>
      <c r="AX18" s="44" t="s">
        <v>155</v>
      </c>
      <c r="AY18" s="44">
        <v>2.1300000000000026</v>
      </c>
    </row>
    <row r="19" spans="1:51" ht="45">
      <c r="A19" s="3" t="s">
        <v>6</v>
      </c>
      <c r="B19" s="3">
        <v>0</v>
      </c>
      <c r="C19" s="3">
        <v>0</v>
      </c>
      <c r="D19" s="5">
        <v>0</v>
      </c>
      <c r="E19" s="5">
        <v>0</v>
      </c>
      <c r="F19" s="3" t="s">
        <v>225</v>
      </c>
      <c r="G19" s="3" t="s">
        <v>226</v>
      </c>
      <c r="H19" s="3">
        <v>1.94</v>
      </c>
      <c r="K19" s="3" t="s">
        <v>6</v>
      </c>
      <c r="L19" s="3">
        <v>73.95</v>
      </c>
      <c r="M19" s="3">
        <v>93.62</v>
      </c>
      <c r="N19" s="5">
        <v>19.670000000000002</v>
      </c>
      <c r="O19" s="5">
        <v>0.15999999999999659</v>
      </c>
      <c r="P19" s="3" t="s">
        <v>218</v>
      </c>
      <c r="Q19" s="3" t="s">
        <v>233</v>
      </c>
      <c r="R19" s="3">
        <v>19.77</v>
      </c>
      <c r="T19" s="42" t="s">
        <v>9</v>
      </c>
      <c r="U19" s="42" t="s">
        <v>8</v>
      </c>
      <c r="V19" s="42" t="s">
        <v>8</v>
      </c>
      <c r="W19" s="42">
        <v>30.040000000000006</v>
      </c>
      <c r="X19" s="42">
        <v>-6.9999999999993179E-2</v>
      </c>
      <c r="Y19" s="42" t="s">
        <v>8</v>
      </c>
      <c r="Z19" s="42" t="s">
        <v>8</v>
      </c>
      <c r="AA19" s="42">
        <v>32.210000000000008</v>
      </c>
      <c r="AB19" s="42" t="s">
        <v>142</v>
      </c>
      <c r="AC19" s="42" t="s">
        <v>8</v>
      </c>
      <c r="AD19" s="42" t="s">
        <v>8</v>
      </c>
      <c r="AE19" s="43">
        <v>0</v>
      </c>
      <c r="AF19" s="43">
        <v>0</v>
      </c>
      <c r="AG19" s="42" t="s">
        <v>8</v>
      </c>
      <c r="AH19" s="42" t="s">
        <v>8</v>
      </c>
      <c r="AI19" s="42">
        <v>38.449999999999989</v>
      </c>
      <c r="AJ19" s="42" t="s">
        <v>142</v>
      </c>
      <c r="AK19" s="42" t="s">
        <v>8</v>
      </c>
      <c r="AL19" s="42" t="s">
        <v>8</v>
      </c>
      <c r="AM19" s="43">
        <v>32.139999999999993</v>
      </c>
      <c r="AN19" s="43">
        <v>-2.3100000000000023</v>
      </c>
      <c r="AO19" s="42" t="s">
        <v>8</v>
      </c>
      <c r="AP19" s="42" t="s">
        <v>8</v>
      </c>
      <c r="AQ19" s="42">
        <v>38.449999999999989</v>
      </c>
      <c r="AR19" s="42" t="s">
        <v>142</v>
      </c>
      <c r="AS19" s="42" t="s">
        <v>8</v>
      </c>
      <c r="AT19" s="42" t="s">
        <v>8</v>
      </c>
      <c r="AU19" s="43">
        <v>30.059999999999995</v>
      </c>
      <c r="AV19" s="43">
        <v>0</v>
      </c>
      <c r="AW19" s="42" t="s">
        <v>8</v>
      </c>
      <c r="AX19" s="42" t="s">
        <v>8</v>
      </c>
      <c r="AY19" s="42">
        <v>39.689999999999991</v>
      </c>
    </row>
    <row r="20" spans="1:51">
      <c r="A20" s="3" t="s">
        <v>9</v>
      </c>
      <c r="B20" s="3" t="s">
        <v>8</v>
      </c>
      <c r="C20" s="3" t="s">
        <v>8</v>
      </c>
      <c r="D20" s="3">
        <v>0</v>
      </c>
      <c r="E20" s="3">
        <v>0</v>
      </c>
      <c r="F20" s="3" t="s">
        <v>8</v>
      </c>
      <c r="G20" s="3" t="s">
        <v>8</v>
      </c>
      <c r="H20" s="3">
        <v>1.94</v>
      </c>
      <c r="K20" s="3" t="s">
        <v>9</v>
      </c>
      <c r="L20" s="3" t="s">
        <v>8</v>
      </c>
      <c r="M20" s="3" t="s">
        <v>8</v>
      </c>
      <c r="N20" s="3">
        <v>19.670000000000002</v>
      </c>
      <c r="O20" s="3">
        <v>0.15999999999999659</v>
      </c>
      <c r="P20" s="3" t="s">
        <v>8</v>
      </c>
      <c r="Q20" s="3" t="s">
        <v>8</v>
      </c>
      <c r="R20" s="3">
        <v>19.77</v>
      </c>
      <c r="T20" s="112">
        <v>44016</v>
      </c>
      <c r="U20" s="112"/>
      <c r="V20" s="112"/>
      <c r="W20" s="112"/>
      <c r="X20" s="112"/>
      <c r="Y20" s="112"/>
      <c r="Z20" s="112"/>
      <c r="AA20" s="112"/>
      <c r="AB20" s="42" t="s">
        <v>9</v>
      </c>
      <c r="AC20" s="42" t="s">
        <v>8</v>
      </c>
      <c r="AD20" s="42" t="s">
        <v>8</v>
      </c>
      <c r="AE20" s="43">
        <v>5.1999999999999886</v>
      </c>
      <c r="AF20" s="43">
        <v>0.74999999999997158</v>
      </c>
      <c r="AG20" s="42" t="s">
        <v>8</v>
      </c>
      <c r="AH20" s="42" t="s">
        <v>8</v>
      </c>
      <c r="AI20" s="43">
        <v>51.039999999999992</v>
      </c>
      <c r="AJ20" s="42" t="s">
        <v>9</v>
      </c>
      <c r="AK20" s="42" t="s">
        <v>8</v>
      </c>
      <c r="AL20" s="42" t="s">
        <v>8</v>
      </c>
      <c r="AM20" s="43">
        <v>40.480000000000025</v>
      </c>
      <c r="AN20" s="43">
        <v>-4.5399999999999636</v>
      </c>
      <c r="AO20" s="42" t="s">
        <v>8</v>
      </c>
      <c r="AP20" s="42" t="s">
        <v>8</v>
      </c>
      <c r="AQ20" s="43">
        <v>51.28</v>
      </c>
      <c r="AR20" s="42" t="s">
        <v>9</v>
      </c>
      <c r="AS20" s="42" t="s">
        <v>8</v>
      </c>
      <c r="AT20" s="42" t="s">
        <v>8</v>
      </c>
      <c r="AU20" s="43">
        <v>38.009999999999984</v>
      </c>
      <c r="AV20" s="43">
        <v>0</v>
      </c>
      <c r="AW20" s="42" t="s">
        <v>8</v>
      </c>
      <c r="AX20" s="42" t="s">
        <v>8</v>
      </c>
      <c r="AY20" s="43">
        <v>52.729999999999983</v>
      </c>
    </row>
    <row r="21" spans="1:51" s="4" customFormat="1" ht="60">
      <c r="A21" s="112">
        <v>43964</v>
      </c>
      <c r="B21" s="112"/>
      <c r="C21" s="112"/>
      <c r="D21" s="112"/>
      <c r="E21" s="112"/>
      <c r="F21" s="112"/>
      <c r="G21" s="112"/>
      <c r="H21" s="112"/>
      <c r="K21" s="112">
        <v>43987</v>
      </c>
      <c r="L21" s="112"/>
      <c r="M21" s="112"/>
      <c r="N21" s="112"/>
      <c r="O21" s="112"/>
      <c r="P21" s="112"/>
      <c r="Q21" s="112"/>
      <c r="R21" s="112"/>
      <c r="T21" s="42" t="s">
        <v>1</v>
      </c>
      <c r="U21" s="42" t="s">
        <v>10</v>
      </c>
      <c r="V21" s="42" t="s">
        <v>11</v>
      </c>
      <c r="W21" s="42" t="s">
        <v>12</v>
      </c>
      <c r="X21" s="42" t="s">
        <v>13</v>
      </c>
      <c r="Y21" s="42" t="s">
        <v>125</v>
      </c>
      <c r="Z21" s="42" t="s">
        <v>126</v>
      </c>
      <c r="AA21" s="42" t="s">
        <v>127</v>
      </c>
      <c r="AB21" s="112">
        <v>44045</v>
      </c>
      <c r="AC21" s="112"/>
      <c r="AD21" s="112"/>
      <c r="AE21" s="112"/>
      <c r="AF21" s="112"/>
      <c r="AG21" s="112"/>
      <c r="AH21" s="112"/>
      <c r="AI21" s="112"/>
      <c r="AJ21" s="112">
        <v>44077</v>
      </c>
      <c r="AK21" s="112"/>
      <c r="AL21" s="112"/>
      <c r="AM21" s="112"/>
      <c r="AN21" s="112"/>
      <c r="AO21" s="112"/>
      <c r="AP21" s="112"/>
      <c r="AQ21" s="112"/>
      <c r="AR21" s="112">
        <v>44107</v>
      </c>
      <c r="AS21" s="112"/>
      <c r="AT21" s="112"/>
      <c r="AU21" s="112"/>
      <c r="AV21" s="112"/>
      <c r="AW21" s="112"/>
      <c r="AX21" s="112"/>
      <c r="AY21" s="112"/>
    </row>
    <row r="22" spans="1:51" ht="60">
      <c r="A22" s="3" t="s">
        <v>1</v>
      </c>
      <c r="B22" s="3" t="s">
        <v>10</v>
      </c>
      <c r="C22" s="3" t="s">
        <v>11</v>
      </c>
      <c r="D22" s="3" t="s">
        <v>12</v>
      </c>
      <c r="E22" s="3" t="s">
        <v>13</v>
      </c>
      <c r="F22" s="3" t="s">
        <v>125</v>
      </c>
      <c r="G22" s="3" t="s">
        <v>126</v>
      </c>
      <c r="H22" s="3" t="s">
        <v>127</v>
      </c>
      <c r="K22" s="3" t="s">
        <v>1</v>
      </c>
      <c r="L22" s="3" t="s">
        <v>10</v>
      </c>
      <c r="M22" s="3" t="s">
        <v>11</v>
      </c>
      <c r="N22" s="3" t="s">
        <v>12</v>
      </c>
      <c r="O22" s="3" t="s">
        <v>13</v>
      </c>
      <c r="P22" s="3" t="s">
        <v>125</v>
      </c>
      <c r="Q22" s="3" t="s">
        <v>126</v>
      </c>
      <c r="R22" s="3" t="s">
        <v>127</v>
      </c>
      <c r="T22" s="3" t="s">
        <v>137</v>
      </c>
      <c r="U22" s="3">
        <v>152</v>
      </c>
      <c r="V22" s="3">
        <v>158.57</v>
      </c>
      <c r="W22" s="5">
        <v>6.5699999999999932</v>
      </c>
      <c r="X22" s="5">
        <v>0.10999999999998522</v>
      </c>
      <c r="Y22" s="3" t="s">
        <v>146</v>
      </c>
      <c r="Z22" s="3" t="s">
        <v>234</v>
      </c>
      <c r="AA22" s="3">
        <v>7.4000000000000057</v>
      </c>
      <c r="AB22" s="42" t="s">
        <v>1</v>
      </c>
      <c r="AC22" s="42" t="s">
        <v>10</v>
      </c>
      <c r="AD22" s="42" t="s">
        <v>11</v>
      </c>
      <c r="AE22" s="42" t="s">
        <v>12</v>
      </c>
      <c r="AF22" s="42" t="s">
        <v>13</v>
      </c>
      <c r="AG22" s="42" t="s">
        <v>125</v>
      </c>
      <c r="AH22" s="42" t="s">
        <v>126</v>
      </c>
      <c r="AI22" s="42" t="s">
        <v>127</v>
      </c>
      <c r="AJ22" s="42" t="s">
        <v>1</v>
      </c>
      <c r="AK22" s="42" t="s">
        <v>10</v>
      </c>
      <c r="AL22" s="42" t="s">
        <v>11</v>
      </c>
      <c r="AM22" s="42" t="s">
        <v>12</v>
      </c>
      <c r="AN22" s="42" t="s">
        <v>13</v>
      </c>
      <c r="AO22" s="42" t="s">
        <v>125</v>
      </c>
      <c r="AP22" s="42" t="s">
        <v>126</v>
      </c>
      <c r="AQ22" s="42" t="s">
        <v>127</v>
      </c>
      <c r="AR22" s="42" t="s">
        <v>1</v>
      </c>
      <c r="AS22" s="42" t="s">
        <v>10</v>
      </c>
      <c r="AT22" s="42" t="s">
        <v>11</v>
      </c>
      <c r="AU22" s="42" t="s">
        <v>12</v>
      </c>
      <c r="AV22" s="42" t="s">
        <v>13</v>
      </c>
      <c r="AW22" s="42" t="s">
        <v>125</v>
      </c>
      <c r="AX22" s="42" t="s">
        <v>126</v>
      </c>
      <c r="AY22" s="42" t="s">
        <v>127</v>
      </c>
    </row>
    <row r="23" spans="1:51" ht="45">
      <c r="A23" s="3" t="s">
        <v>7</v>
      </c>
      <c r="B23" s="3">
        <v>0</v>
      </c>
      <c r="C23" s="3">
        <v>0</v>
      </c>
      <c r="D23" s="5">
        <v>0</v>
      </c>
      <c r="E23" s="5">
        <v>0</v>
      </c>
      <c r="F23" s="3" t="s">
        <v>8</v>
      </c>
      <c r="G23" s="3" t="s">
        <v>8</v>
      </c>
      <c r="H23" s="3" t="s">
        <v>8</v>
      </c>
      <c r="K23" s="3" t="s">
        <v>7</v>
      </c>
      <c r="L23" s="3">
        <v>0</v>
      </c>
      <c r="M23" s="3">
        <v>0</v>
      </c>
      <c r="N23" s="5">
        <v>0</v>
      </c>
      <c r="O23" s="5">
        <v>0</v>
      </c>
      <c r="P23" s="3" t="s">
        <v>8</v>
      </c>
      <c r="Q23" s="3" t="s">
        <v>8</v>
      </c>
      <c r="R23" s="3" t="s">
        <v>8</v>
      </c>
      <c r="T23" s="3" t="s">
        <v>138</v>
      </c>
      <c r="U23" s="3">
        <v>131.93</v>
      </c>
      <c r="V23" s="3">
        <v>132.28</v>
      </c>
      <c r="W23" s="5">
        <v>0.34999999999999432</v>
      </c>
      <c r="X23" s="5">
        <v>-5.0000000000011369E-2</v>
      </c>
      <c r="Y23" s="3" t="s">
        <v>235</v>
      </c>
      <c r="Z23" s="3" t="s">
        <v>229</v>
      </c>
      <c r="AA23" s="3">
        <v>1.5699999999999932</v>
      </c>
      <c r="AB23" s="3" t="s">
        <v>137</v>
      </c>
      <c r="AC23" s="3">
        <v>152.47999999999999</v>
      </c>
      <c r="AD23" s="3">
        <v>158.30000000000001</v>
      </c>
      <c r="AE23" s="5">
        <v>5.8200000000000216</v>
      </c>
      <c r="AF23" s="5">
        <v>0.62000000000003297</v>
      </c>
      <c r="AG23" s="3" t="s">
        <v>146</v>
      </c>
      <c r="AH23" s="3" t="s">
        <v>217</v>
      </c>
      <c r="AI23" s="3">
        <v>8.7900000000000205</v>
      </c>
      <c r="AJ23" s="3" t="s">
        <v>137</v>
      </c>
      <c r="AK23" s="3">
        <v>151.51</v>
      </c>
      <c r="AL23" s="3">
        <v>158.88</v>
      </c>
      <c r="AM23" s="5">
        <v>7.3700000000000045</v>
      </c>
      <c r="AN23" s="5">
        <v>1.999999999998181E-2</v>
      </c>
      <c r="AO23" s="3" t="s">
        <v>146</v>
      </c>
      <c r="AP23" s="3" t="s">
        <v>217</v>
      </c>
      <c r="AQ23" s="3">
        <v>8.7900000000000205</v>
      </c>
      <c r="AR23" s="3" t="s">
        <v>137</v>
      </c>
      <c r="AS23" s="3">
        <v>152</v>
      </c>
      <c r="AT23" s="3">
        <v>158.94999999999999</v>
      </c>
      <c r="AU23" s="5">
        <v>6.9499999999999886</v>
      </c>
      <c r="AV23" s="5">
        <v>-1</v>
      </c>
      <c r="AW23" s="3" t="s">
        <v>146</v>
      </c>
      <c r="AX23" s="3" t="s">
        <v>147</v>
      </c>
      <c r="AY23" s="3">
        <v>8.9000000000000057</v>
      </c>
    </row>
    <row r="24" spans="1:51" ht="45">
      <c r="A24" s="3" t="s">
        <v>6</v>
      </c>
      <c r="B24" s="3">
        <v>0</v>
      </c>
      <c r="C24" s="3">
        <v>0</v>
      </c>
      <c r="D24" s="5">
        <v>0</v>
      </c>
      <c r="E24" s="5">
        <v>0</v>
      </c>
      <c r="F24" s="3" t="s">
        <v>25</v>
      </c>
      <c r="G24" s="3" t="s">
        <v>26</v>
      </c>
      <c r="H24" s="3">
        <v>9.16</v>
      </c>
      <c r="K24" s="3" t="s">
        <v>6</v>
      </c>
      <c r="L24" s="3">
        <v>73.959999999999994</v>
      </c>
      <c r="M24" s="3">
        <v>93.33</v>
      </c>
      <c r="N24" s="5">
        <v>19.370000000000005</v>
      </c>
      <c r="O24" s="5">
        <v>-0.29999999999999716</v>
      </c>
      <c r="P24" s="3" t="s">
        <v>218</v>
      </c>
      <c r="Q24" s="3" t="s">
        <v>233</v>
      </c>
      <c r="R24" s="3">
        <v>19.77</v>
      </c>
      <c r="T24" s="42" t="s">
        <v>139</v>
      </c>
      <c r="U24" s="42" t="s">
        <v>8</v>
      </c>
      <c r="V24" s="42" t="s">
        <v>8</v>
      </c>
      <c r="W24" s="43">
        <v>6.9199999999999875</v>
      </c>
      <c r="X24" s="42">
        <v>5.9999999999973852E-2</v>
      </c>
      <c r="Y24" s="42" t="s">
        <v>8</v>
      </c>
      <c r="Z24" s="42" t="s">
        <v>8</v>
      </c>
      <c r="AA24" s="42">
        <v>8.9699999999999989</v>
      </c>
      <c r="AB24" s="3" t="s">
        <v>138</v>
      </c>
      <c r="AC24" s="3">
        <v>0</v>
      </c>
      <c r="AD24" s="3">
        <v>0</v>
      </c>
      <c r="AE24" s="5">
        <v>0</v>
      </c>
      <c r="AF24" s="5">
        <v>0</v>
      </c>
      <c r="AG24" s="3" t="s">
        <v>221</v>
      </c>
      <c r="AH24" s="3" t="s">
        <v>222</v>
      </c>
      <c r="AI24" s="3">
        <v>3.7999999999999829</v>
      </c>
      <c r="AJ24" s="3" t="s">
        <v>138</v>
      </c>
      <c r="AK24" s="3">
        <v>132.13999999999999</v>
      </c>
      <c r="AL24" s="3">
        <v>133.94999999999999</v>
      </c>
      <c r="AM24" s="5">
        <v>1.8100000000000023</v>
      </c>
      <c r="AN24" s="5">
        <v>0.81999999999999318</v>
      </c>
      <c r="AO24" s="3" t="s">
        <v>221</v>
      </c>
      <c r="AP24" s="3" t="s">
        <v>149</v>
      </c>
      <c r="AQ24" s="3">
        <v>4.039999999999992</v>
      </c>
      <c r="AR24" s="3" t="s">
        <v>138</v>
      </c>
      <c r="AS24" s="3">
        <v>0</v>
      </c>
      <c r="AT24" s="3">
        <v>0</v>
      </c>
      <c r="AU24" s="5">
        <v>0</v>
      </c>
      <c r="AV24" s="5">
        <v>0</v>
      </c>
      <c r="AW24" s="3" t="s">
        <v>148</v>
      </c>
      <c r="AX24" s="3" t="s">
        <v>149</v>
      </c>
      <c r="AY24" s="3">
        <v>4.1399999999999864</v>
      </c>
    </row>
    <row r="25" spans="1:51" ht="30">
      <c r="A25" s="3" t="s">
        <v>9</v>
      </c>
      <c r="B25" s="3" t="s">
        <v>8</v>
      </c>
      <c r="C25" s="3" t="s">
        <v>8</v>
      </c>
      <c r="D25" s="3">
        <v>0</v>
      </c>
      <c r="E25" s="3">
        <v>0</v>
      </c>
      <c r="F25" s="3" t="s">
        <v>8</v>
      </c>
      <c r="G25" s="3" t="s">
        <v>8</v>
      </c>
      <c r="H25" s="3">
        <v>9.16</v>
      </c>
      <c r="K25" s="3" t="s">
        <v>9</v>
      </c>
      <c r="L25" s="3" t="s">
        <v>8</v>
      </c>
      <c r="M25" s="3" t="s">
        <v>8</v>
      </c>
      <c r="N25" s="3">
        <v>19.370000000000005</v>
      </c>
      <c r="O25" s="3">
        <v>-0.29999999999999716</v>
      </c>
      <c r="P25" s="3" t="s">
        <v>8</v>
      </c>
      <c r="Q25" s="3" t="s">
        <v>8</v>
      </c>
      <c r="R25" s="3">
        <v>19.77</v>
      </c>
      <c r="T25" s="42" t="s">
        <v>6</v>
      </c>
      <c r="U25" s="42">
        <v>73.95</v>
      </c>
      <c r="V25" s="42">
        <v>97.16</v>
      </c>
      <c r="W25" s="43">
        <v>23.209999999999994</v>
      </c>
      <c r="X25" s="43">
        <v>3.0000000000001137E-2</v>
      </c>
      <c r="Y25" s="42" t="s">
        <v>218</v>
      </c>
      <c r="Z25" s="42" t="s">
        <v>236</v>
      </c>
      <c r="AA25" s="42">
        <v>23.310000000000002</v>
      </c>
      <c r="AB25" s="42" t="s">
        <v>139</v>
      </c>
      <c r="AC25" s="42" t="s">
        <v>8</v>
      </c>
      <c r="AD25" s="42" t="s">
        <v>8</v>
      </c>
      <c r="AE25" s="43">
        <v>5.8200000000000216</v>
      </c>
      <c r="AF25" s="42">
        <v>0.62000000000003297</v>
      </c>
      <c r="AG25" s="42" t="s">
        <v>8</v>
      </c>
      <c r="AH25" s="42" t="s">
        <v>8</v>
      </c>
      <c r="AI25" s="42">
        <v>12.590000000000003</v>
      </c>
      <c r="AJ25" s="42" t="s">
        <v>139</v>
      </c>
      <c r="AK25" s="42" t="s">
        <v>8</v>
      </c>
      <c r="AL25" s="42" t="s">
        <v>8</v>
      </c>
      <c r="AM25" s="43">
        <v>9.1800000000000068</v>
      </c>
      <c r="AN25" s="42">
        <v>0.83999999999997499</v>
      </c>
      <c r="AO25" s="42" t="s">
        <v>8</v>
      </c>
      <c r="AP25" s="42" t="s">
        <v>8</v>
      </c>
      <c r="AQ25" s="42">
        <v>12.830000000000013</v>
      </c>
      <c r="AR25" s="42" t="s">
        <v>139</v>
      </c>
      <c r="AS25" s="42" t="s">
        <v>8</v>
      </c>
      <c r="AT25" s="42" t="s">
        <v>8</v>
      </c>
      <c r="AU25" s="43">
        <v>6.9499999999999886</v>
      </c>
      <c r="AV25" s="42">
        <v>-1</v>
      </c>
      <c r="AW25" s="42" t="s">
        <v>8</v>
      </c>
      <c r="AX25" s="42" t="s">
        <v>8</v>
      </c>
      <c r="AY25" s="42">
        <v>13.039999999999992</v>
      </c>
    </row>
    <row r="26" spans="1:51" ht="60">
      <c r="A26" s="112">
        <v>43965</v>
      </c>
      <c r="B26" s="112"/>
      <c r="C26" s="112"/>
      <c r="D26" s="112"/>
      <c r="E26" s="112"/>
      <c r="F26" s="112"/>
      <c r="G26" s="112"/>
      <c r="H26" s="112"/>
      <c r="K26" s="112">
        <v>43988</v>
      </c>
      <c r="L26" s="112"/>
      <c r="M26" s="112"/>
      <c r="N26" s="112"/>
      <c r="O26" s="112"/>
      <c r="P26" s="112"/>
      <c r="Q26" s="112"/>
      <c r="R26" s="112"/>
      <c r="T26" s="42" t="s">
        <v>9</v>
      </c>
      <c r="U26" s="42" t="s">
        <v>8</v>
      </c>
      <c r="V26" s="42" t="s">
        <v>8</v>
      </c>
      <c r="W26" s="42">
        <v>30.129999999999981</v>
      </c>
      <c r="X26" s="42">
        <v>8.9999999999974989E-2</v>
      </c>
      <c r="Y26" s="42" t="s">
        <v>8</v>
      </c>
      <c r="Z26" s="42" t="s">
        <v>8</v>
      </c>
      <c r="AA26" s="42">
        <v>32.28</v>
      </c>
      <c r="AB26" s="44" t="s">
        <v>140</v>
      </c>
      <c r="AC26" s="44">
        <v>0</v>
      </c>
      <c r="AD26" s="44">
        <v>0</v>
      </c>
      <c r="AE26" s="45">
        <v>0</v>
      </c>
      <c r="AF26" s="45">
        <v>0</v>
      </c>
      <c r="AG26" s="44" t="s">
        <v>223</v>
      </c>
      <c r="AH26" s="44" t="s">
        <v>151</v>
      </c>
      <c r="AI26" s="44">
        <v>35.509999999999991</v>
      </c>
      <c r="AJ26" s="44" t="s">
        <v>140</v>
      </c>
      <c r="AK26" s="44">
        <v>63.95</v>
      </c>
      <c r="AL26" s="44">
        <v>95.23</v>
      </c>
      <c r="AM26" s="45">
        <v>31.28</v>
      </c>
      <c r="AN26" s="45">
        <v>0.43000000000000682</v>
      </c>
      <c r="AO26" s="44" t="s">
        <v>223</v>
      </c>
      <c r="AP26" s="44" t="s">
        <v>151</v>
      </c>
      <c r="AQ26" s="44">
        <v>35.509999999999991</v>
      </c>
      <c r="AR26" s="44" t="s">
        <v>140</v>
      </c>
      <c r="AS26" s="44">
        <v>63.96</v>
      </c>
      <c r="AT26" s="44">
        <v>92.95</v>
      </c>
      <c r="AU26" s="45">
        <v>28.990000000000002</v>
      </c>
      <c r="AV26" s="45">
        <v>-0.12999999999999545</v>
      </c>
      <c r="AW26" s="44" t="s">
        <v>150</v>
      </c>
      <c r="AX26" s="44" t="s">
        <v>151</v>
      </c>
      <c r="AY26" s="44">
        <v>35.959999999999994</v>
      </c>
    </row>
    <row r="27" spans="1:51" ht="60">
      <c r="A27" s="3" t="s">
        <v>1</v>
      </c>
      <c r="B27" s="3" t="s">
        <v>10</v>
      </c>
      <c r="C27" s="3" t="s">
        <v>11</v>
      </c>
      <c r="D27" s="3" t="s">
        <v>12</v>
      </c>
      <c r="E27" s="3" t="s">
        <v>13</v>
      </c>
      <c r="F27" s="3" t="s">
        <v>125</v>
      </c>
      <c r="G27" s="3" t="s">
        <v>126</v>
      </c>
      <c r="H27" s="3" t="s">
        <v>127</v>
      </c>
      <c r="K27" s="3" t="s">
        <v>1</v>
      </c>
      <c r="L27" s="3" t="s">
        <v>10</v>
      </c>
      <c r="M27" s="3" t="s">
        <v>11</v>
      </c>
      <c r="N27" s="3" t="s">
        <v>12</v>
      </c>
      <c r="O27" s="3" t="s">
        <v>13</v>
      </c>
      <c r="P27" s="3" t="s">
        <v>125</v>
      </c>
      <c r="Q27" s="3" t="s">
        <v>126</v>
      </c>
      <c r="R27" s="3" t="s">
        <v>127</v>
      </c>
      <c r="T27" s="112">
        <v>44017</v>
      </c>
      <c r="U27" s="112"/>
      <c r="V27" s="112"/>
      <c r="W27" s="112"/>
      <c r="X27" s="112"/>
      <c r="Y27" s="112"/>
      <c r="Z27" s="112"/>
      <c r="AA27" s="112"/>
      <c r="AB27" s="44" t="s">
        <v>143</v>
      </c>
      <c r="AC27" s="44">
        <v>0</v>
      </c>
      <c r="AD27" s="44">
        <v>0</v>
      </c>
      <c r="AE27" s="45">
        <v>0</v>
      </c>
      <c r="AF27" s="45">
        <v>0</v>
      </c>
      <c r="AG27" s="44" t="s">
        <v>152</v>
      </c>
      <c r="AH27" s="44" t="s">
        <v>224</v>
      </c>
      <c r="AI27" s="44">
        <v>0.80999999999999517</v>
      </c>
      <c r="AJ27" s="44" t="s">
        <v>143</v>
      </c>
      <c r="AK27" s="44">
        <v>60.36</v>
      </c>
      <c r="AL27" s="44">
        <v>60.41</v>
      </c>
      <c r="AM27" s="45">
        <v>4.9999999999997158E-2</v>
      </c>
      <c r="AN27" s="45">
        <v>9.9999999999980105E-3</v>
      </c>
      <c r="AO27" s="44" t="s">
        <v>152</v>
      </c>
      <c r="AP27" s="44" t="s">
        <v>224</v>
      </c>
      <c r="AQ27" s="44">
        <v>0.80999999999999517</v>
      </c>
      <c r="AR27" s="44" t="s">
        <v>143</v>
      </c>
      <c r="AS27" s="44">
        <v>0</v>
      </c>
      <c r="AT27" s="44">
        <v>0</v>
      </c>
      <c r="AU27" s="45">
        <v>0</v>
      </c>
      <c r="AV27" s="45">
        <v>0</v>
      </c>
      <c r="AW27" s="44" t="s">
        <v>152</v>
      </c>
      <c r="AX27" s="44" t="s">
        <v>153</v>
      </c>
      <c r="AY27" s="44">
        <v>1.5999999999999943</v>
      </c>
    </row>
    <row r="28" spans="1:51" ht="60">
      <c r="A28" s="3" t="s">
        <v>7</v>
      </c>
      <c r="B28" s="3">
        <v>0</v>
      </c>
      <c r="C28" s="3">
        <v>0</v>
      </c>
      <c r="D28" s="5">
        <v>0</v>
      </c>
      <c r="E28" s="5">
        <v>0</v>
      </c>
      <c r="F28" s="3" t="s">
        <v>8</v>
      </c>
      <c r="G28" s="3" t="s">
        <v>8</v>
      </c>
      <c r="H28" s="3" t="s">
        <v>8</v>
      </c>
      <c r="K28" s="3" t="s">
        <v>7</v>
      </c>
      <c r="L28" s="3">
        <v>0</v>
      </c>
      <c r="M28" s="3">
        <v>0</v>
      </c>
      <c r="N28" s="5">
        <v>0</v>
      </c>
      <c r="O28" s="5">
        <v>0</v>
      </c>
      <c r="P28" s="3" t="s">
        <v>8</v>
      </c>
      <c r="Q28" s="3" t="s">
        <v>8</v>
      </c>
      <c r="R28" s="3" t="s">
        <v>8</v>
      </c>
      <c r="T28" s="42" t="s">
        <v>1</v>
      </c>
      <c r="U28" s="42" t="s">
        <v>10</v>
      </c>
      <c r="V28" s="42" t="s">
        <v>11</v>
      </c>
      <c r="W28" s="42" t="s">
        <v>12</v>
      </c>
      <c r="X28" s="42" t="s">
        <v>13</v>
      </c>
      <c r="Y28" s="42" t="s">
        <v>125</v>
      </c>
      <c r="Z28" s="42" t="s">
        <v>126</v>
      </c>
      <c r="AA28" s="42" t="s">
        <v>127</v>
      </c>
      <c r="AB28" s="44" t="s">
        <v>144</v>
      </c>
      <c r="AC28" s="44">
        <v>0</v>
      </c>
      <c r="AD28" s="44">
        <v>0</v>
      </c>
      <c r="AE28" s="45">
        <v>0</v>
      </c>
      <c r="AF28" s="45">
        <v>0</v>
      </c>
      <c r="AG28" s="44" t="s">
        <v>154</v>
      </c>
      <c r="AH28" s="44" t="s">
        <v>155</v>
      </c>
      <c r="AI28" s="44">
        <v>2.1300000000000026</v>
      </c>
      <c r="AJ28" s="44" t="s">
        <v>144</v>
      </c>
      <c r="AK28" s="44">
        <v>54.6</v>
      </c>
      <c r="AL28" s="44">
        <v>55.86</v>
      </c>
      <c r="AM28" s="45">
        <v>1.259999999999998</v>
      </c>
      <c r="AN28" s="45">
        <v>9.9999999999980105E-3</v>
      </c>
      <c r="AO28" s="44" t="s">
        <v>154</v>
      </c>
      <c r="AP28" s="44" t="s">
        <v>155</v>
      </c>
      <c r="AQ28" s="44">
        <v>2.1300000000000026</v>
      </c>
      <c r="AR28" s="44" t="s">
        <v>144</v>
      </c>
      <c r="AS28" s="44">
        <v>54.61</v>
      </c>
      <c r="AT28" s="44">
        <v>55.64</v>
      </c>
      <c r="AU28" s="45">
        <v>1.0300000000000011</v>
      </c>
      <c r="AV28" s="45">
        <v>9.0000000000003411E-2</v>
      </c>
      <c r="AW28" s="44" t="s">
        <v>154</v>
      </c>
      <c r="AX28" s="44" t="s">
        <v>155</v>
      </c>
      <c r="AY28" s="44">
        <v>2.1300000000000026</v>
      </c>
    </row>
    <row r="29" spans="1:51" ht="45">
      <c r="A29" s="3" t="s">
        <v>6</v>
      </c>
      <c r="B29" s="3">
        <v>0</v>
      </c>
      <c r="C29" s="3">
        <v>0</v>
      </c>
      <c r="D29" s="5">
        <v>0</v>
      </c>
      <c r="E29" s="5">
        <v>0</v>
      </c>
      <c r="F29" s="3" t="s">
        <v>25</v>
      </c>
      <c r="G29" s="3" t="s">
        <v>27</v>
      </c>
      <c r="H29" s="3">
        <v>9.16</v>
      </c>
      <c r="K29" s="3" t="s">
        <v>6</v>
      </c>
      <c r="L29" s="3">
        <v>73.95</v>
      </c>
      <c r="M29" s="3">
        <v>93.45</v>
      </c>
      <c r="N29" s="5">
        <v>19.5</v>
      </c>
      <c r="O29" s="5">
        <v>0.12999999999999545</v>
      </c>
      <c r="P29" s="3" t="s">
        <v>218</v>
      </c>
      <c r="Q29" s="3" t="s">
        <v>233</v>
      </c>
      <c r="R29" s="3">
        <v>19.77</v>
      </c>
      <c r="T29" s="3" t="s">
        <v>137</v>
      </c>
      <c r="U29" s="3">
        <v>152.4</v>
      </c>
      <c r="V29" s="3">
        <v>158.6</v>
      </c>
      <c r="W29" s="5">
        <v>6.1999999999999886</v>
      </c>
      <c r="X29" s="5">
        <v>-0.37000000000000455</v>
      </c>
      <c r="Y29" s="3" t="s">
        <v>146</v>
      </c>
      <c r="Z29" s="3" t="s">
        <v>237</v>
      </c>
      <c r="AA29" s="3">
        <v>7.4300000000000068</v>
      </c>
      <c r="AB29" s="42" t="s">
        <v>142</v>
      </c>
      <c r="AC29" s="42" t="s">
        <v>8</v>
      </c>
      <c r="AD29" s="42" t="s">
        <v>8</v>
      </c>
      <c r="AE29" s="43">
        <v>0</v>
      </c>
      <c r="AF29" s="43">
        <v>0</v>
      </c>
      <c r="AG29" s="42" t="s">
        <v>8</v>
      </c>
      <c r="AH29" s="42" t="s">
        <v>8</v>
      </c>
      <c r="AI29" s="42">
        <v>38.449999999999989</v>
      </c>
      <c r="AJ29" s="42" t="s">
        <v>142</v>
      </c>
      <c r="AK29" s="42" t="s">
        <v>8</v>
      </c>
      <c r="AL29" s="42" t="s">
        <v>8</v>
      </c>
      <c r="AM29" s="43">
        <v>32.589999999999996</v>
      </c>
      <c r="AN29" s="43">
        <v>0.45000000000000284</v>
      </c>
      <c r="AO29" s="42" t="s">
        <v>8</v>
      </c>
      <c r="AP29" s="42" t="s">
        <v>8</v>
      </c>
      <c r="AQ29" s="42">
        <v>38.449999999999989</v>
      </c>
      <c r="AR29" s="42" t="s">
        <v>142</v>
      </c>
      <c r="AS29" s="42" t="s">
        <v>8</v>
      </c>
      <c r="AT29" s="42" t="s">
        <v>8</v>
      </c>
      <c r="AU29" s="43">
        <v>30.020000000000003</v>
      </c>
      <c r="AV29" s="43">
        <v>-3.9999999999992042E-2</v>
      </c>
      <c r="AW29" s="42" t="s">
        <v>8</v>
      </c>
      <c r="AX29" s="42" t="s">
        <v>8</v>
      </c>
      <c r="AY29" s="42">
        <v>39.689999999999991</v>
      </c>
    </row>
    <row r="30" spans="1:51" ht="45">
      <c r="A30" s="3" t="s">
        <v>9</v>
      </c>
      <c r="B30" s="3" t="s">
        <v>8</v>
      </c>
      <c r="C30" s="3" t="s">
        <v>8</v>
      </c>
      <c r="D30" s="3">
        <v>0</v>
      </c>
      <c r="E30" s="3">
        <v>0</v>
      </c>
      <c r="F30" s="3" t="s">
        <v>8</v>
      </c>
      <c r="G30" s="3" t="s">
        <v>8</v>
      </c>
      <c r="H30" s="3">
        <v>9.16</v>
      </c>
      <c r="K30" s="3" t="s">
        <v>9</v>
      </c>
      <c r="L30" s="3" t="s">
        <v>8</v>
      </c>
      <c r="M30" s="3" t="s">
        <v>8</v>
      </c>
      <c r="N30" s="3">
        <v>19.5</v>
      </c>
      <c r="O30" s="3">
        <v>0.12999999999999545</v>
      </c>
      <c r="P30" s="3" t="s">
        <v>8</v>
      </c>
      <c r="Q30" s="3" t="s">
        <v>8</v>
      </c>
      <c r="R30" s="3">
        <v>19.77</v>
      </c>
      <c r="T30" s="3" t="s">
        <v>138</v>
      </c>
      <c r="U30" s="3">
        <v>131.9</v>
      </c>
      <c r="V30" s="3">
        <v>132.28</v>
      </c>
      <c r="W30" s="5">
        <v>0.37999999999999545</v>
      </c>
      <c r="X30" s="5">
        <v>3.0000000000001137E-2</v>
      </c>
      <c r="Y30" s="3" t="s">
        <v>221</v>
      </c>
      <c r="Z30" s="3" t="s">
        <v>229</v>
      </c>
      <c r="AA30" s="3">
        <v>1.5999999999999943</v>
      </c>
      <c r="AB30" s="42" t="s">
        <v>9</v>
      </c>
      <c r="AC30" s="42" t="s">
        <v>8</v>
      </c>
      <c r="AD30" s="42" t="s">
        <v>8</v>
      </c>
      <c r="AE30" s="43">
        <v>5.8200000000000216</v>
      </c>
      <c r="AF30" s="43">
        <v>0.62000000000003297</v>
      </c>
      <c r="AG30" s="42" t="s">
        <v>8</v>
      </c>
      <c r="AH30" s="42" t="s">
        <v>8</v>
      </c>
      <c r="AI30" s="43">
        <v>51.039999999999992</v>
      </c>
      <c r="AJ30" s="42" t="s">
        <v>9</v>
      </c>
      <c r="AK30" s="42" t="s">
        <v>8</v>
      </c>
      <c r="AL30" s="42" t="s">
        <v>8</v>
      </c>
      <c r="AM30" s="43">
        <v>41.77</v>
      </c>
      <c r="AN30" s="43">
        <v>1.2899999999999778</v>
      </c>
      <c r="AO30" s="42" t="s">
        <v>8</v>
      </c>
      <c r="AP30" s="42" t="s">
        <v>8</v>
      </c>
      <c r="AQ30" s="43">
        <v>51.28</v>
      </c>
      <c r="AR30" s="42" t="s">
        <v>9</v>
      </c>
      <c r="AS30" s="42" t="s">
        <v>8</v>
      </c>
      <c r="AT30" s="42" t="s">
        <v>8</v>
      </c>
      <c r="AU30" s="43">
        <v>36.969999999999992</v>
      </c>
      <c r="AV30" s="43">
        <v>-1.039999999999992</v>
      </c>
      <c r="AW30" s="42" t="s">
        <v>8</v>
      </c>
      <c r="AX30" s="42" t="s">
        <v>8</v>
      </c>
      <c r="AY30" s="43">
        <v>52.729999999999983</v>
      </c>
    </row>
    <row r="31" spans="1:51" ht="30">
      <c r="A31" s="112">
        <v>43966</v>
      </c>
      <c r="B31" s="112"/>
      <c r="C31" s="112"/>
      <c r="D31" s="112"/>
      <c r="E31" s="112"/>
      <c r="F31" s="112"/>
      <c r="G31" s="112"/>
      <c r="H31" s="112"/>
      <c r="K31" s="112">
        <v>43989</v>
      </c>
      <c r="L31" s="112"/>
      <c r="M31" s="112"/>
      <c r="N31" s="112"/>
      <c r="O31" s="112"/>
      <c r="P31" s="112"/>
      <c r="Q31" s="112"/>
      <c r="R31" s="112"/>
      <c r="T31" s="42" t="s">
        <v>139</v>
      </c>
      <c r="U31" s="42" t="s">
        <v>8</v>
      </c>
      <c r="V31" s="42" t="s">
        <v>8</v>
      </c>
      <c r="W31" s="43">
        <v>6.5799999999999841</v>
      </c>
      <c r="X31" s="42">
        <v>-0.34000000000000341</v>
      </c>
      <c r="Y31" s="42" t="s">
        <v>8</v>
      </c>
      <c r="Z31" s="42" t="s">
        <v>8</v>
      </c>
      <c r="AA31" s="42">
        <v>9.0300000000000011</v>
      </c>
      <c r="AB31" s="112">
        <v>44046</v>
      </c>
      <c r="AC31" s="112"/>
      <c r="AD31" s="112"/>
      <c r="AE31" s="112"/>
      <c r="AF31" s="112"/>
      <c r="AG31" s="112"/>
      <c r="AH31" s="112"/>
      <c r="AI31" s="112"/>
      <c r="AJ31" s="112">
        <v>44078</v>
      </c>
      <c r="AK31" s="112"/>
      <c r="AL31" s="112"/>
      <c r="AM31" s="112"/>
      <c r="AN31" s="112"/>
      <c r="AO31" s="112"/>
      <c r="AP31" s="112"/>
      <c r="AQ31" s="112"/>
      <c r="AR31" s="112">
        <v>44108</v>
      </c>
      <c r="AS31" s="112"/>
      <c r="AT31" s="112"/>
      <c r="AU31" s="112"/>
      <c r="AV31" s="112"/>
      <c r="AW31" s="112"/>
      <c r="AX31" s="112"/>
      <c r="AY31" s="112"/>
    </row>
    <row r="32" spans="1:51" ht="60">
      <c r="A32" s="3" t="s">
        <v>1</v>
      </c>
      <c r="B32" s="3" t="s">
        <v>10</v>
      </c>
      <c r="C32" s="3" t="s">
        <v>11</v>
      </c>
      <c r="D32" s="3" t="s">
        <v>12</v>
      </c>
      <c r="E32" s="3" t="s">
        <v>13</v>
      </c>
      <c r="F32" s="3" t="s">
        <v>125</v>
      </c>
      <c r="G32" s="3" t="s">
        <v>126</v>
      </c>
      <c r="H32" s="3" t="s">
        <v>127</v>
      </c>
      <c r="K32" s="3" t="s">
        <v>1</v>
      </c>
      <c r="L32" s="3" t="s">
        <v>10</v>
      </c>
      <c r="M32" s="3" t="s">
        <v>11</v>
      </c>
      <c r="N32" s="3" t="s">
        <v>12</v>
      </c>
      <c r="O32" s="3" t="s">
        <v>13</v>
      </c>
      <c r="P32" s="3" t="s">
        <v>125</v>
      </c>
      <c r="Q32" s="3" t="s">
        <v>126</v>
      </c>
      <c r="R32" s="3" t="s">
        <v>127</v>
      </c>
      <c r="T32" s="42" t="s">
        <v>6</v>
      </c>
      <c r="U32" s="42">
        <v>73.95</v>
      </c>
      <c r="V32" s="42">
        <v>97.12</v>
      </c>
      <c r="W32" s="43">
        <v>23.17</v>
      </c>
      <c r="X32" s="43">
        <v>-3.9999999999992042E-2</v>
      </c>
      <c r="Y32" s="42" t="s">
        <v>218</v>
      </c>
      <c r="Z32" s="42" t="s">
        <v>236</v>
      </c>
      <c r="AA32" s="42">
        <v>23.310000000000002</v>
      </c>
      <c r="AB32" s="42" t="s">
        <v>1</v>
      </c>
      <c r="AC32" s="42" t="s">
        <v>10</v>
      </c>
      <c r="AD32" s="42" t="s">
        <v>11</v>
      </c>
      <c r="AE32" s="42" t="s">
        <v>12</v>
      </c>
      <c r="AF32" s="42" t="s">
        <v>13</v>
      </c>
      <c r="AG32" s="42" t="s">
        <v>125</v>
      </c>
      <c r="AH32" s="42" t="s">
        <v>126</v>
      </c>
      <c r="AI32" s="42" t="s">
        <v>127</v>
      </c>
      <c r="AJ32" s="42" t="s">
        <v>1</v>
      </c>
      <c r="AK32" s="42" t="s">
        <v>10</v>
      </c>
      <c r="AL32" s="42" t="s">
        <v>11</v>
      </c>
      <c r="AM32" s="42" t="s">
        <v>12</v>
      </c>
      <c r="AN32" s="42" t="s">
        <v>13</v>
      </c>
      <c r="AO32" s="42" t="s">
        <v>125</v>
      </c>
      <c r="AP32" s="42" t="s">
        <v>126</v>
      </c>
      <c r="AQ32" s="42" t="s">
        <v>127</v>
      </c>
      <c r="AR32" s="42" t="s">
        <v>1</v>
      </c>
      <c r="AS32" s="42" t="s">
        <v>10</v>
      </c>
      <c r="AT32" s="42" t="s">
        <v>11</v>
      </c>
      <c r="AU32" s="42" t="s">
        <v>12</v>
      </c>
      <c r="AV32" s="42" t="s">
        <v>13</v>
      </c>
      <c r="AW32" s="42" t="s">
        <v>125</v>
      </c>
      <c r="AX32" s="42" t="s">
        <v>126</v>
      </c>
      <c r="AY32" s="42" t="s">
        <v>127</v>
      </c>
    </row>
    <row r="33" spans="1:51" ht="45">
      <c r="A33" s="3" t="s">
        <v>7</v>
      </c>
      <c r="B33" s="3">
        <v>0</v>
      </c>
      <c r="C33" s="3">
        <v>0</v>
      </c>
      <c r="D33" s="5">
        <v>0</v>
      </c>
      <c r="E33" s="5">
        <v>0</v>
      </c>
      <c r="F33" s="3" t="s">
        <v>8</v>
      </c>
      <c r="G33" s="3" t="s">
        <v>8</v>
      </c>
      <c r="H33" s="3" t="s">
        <v>8</v>
      </c>
      <c r="K33" s="3" t="s">
        <v>7</v>
      </c>
      <c r="L33" s="3">
        <v>0</v>
      </c>
      <c r="M33" s="3">
        <v>0</v>
      </c>
      <c r="N33" s="5">
        <v>0</v>
      </c>
      <c r="O33" s="5">
        <v>0</v>
      </c>
      <c r="P33" s="3" t="s">
        <v>8</v>
      </c>
      <c r="Q33" s="3" t="s">
        <v>8</v>
      </c>
      <c r="R33" s="3" t="s">
        <v>8</v>
      </c>
      <c r="T33" s="42" t="s">
        <v>9</v>
      </c>
      <c r="U33" s="42" t="s">
        <v>8</v>
      </c>
      <c r="V33" s="42" t="s">
        <v>8</v>
      </c>
      <c r="W33" s="42">
        <v>29.749999999999986</v>
      </c>
      <c r="X33" s="42">
        <v>-0.37999999999999545</v>
      </c>
      <c r="Y33" s="42" t="s">
        <v>8</v>
      </c>
      <c r="Z33" s="42" t="s">
        <v>8</v>
      </c>
      <c r="AA33" s="42">
        <v>32.340000000000003</v>
      </c>
      <c r="AB33" s="3" t="s">
        <v>137</v>
      </c>
      <c r="AC33" s="3">
        <v>152.30000000000001</v>
      </c>
      <c r="AD33" s="3">
        <v>158.28</v>
      </c>
      <c r="AE33" s="5">
        <v>5.9799999999999898</v>
      </c>
      <c r="AF33" s="5">
        <v>0.15999999999996817</v>
      </c>
      <c r="AG33" s="3" t="s">
        <v>146</v>
      </c>
      <c r="AH33" s="3" t="s">
        <v>217</v>
      </c>
      <c r="AI33" s="3">
        <v>8.7900000000000205</v>
      </c>
      <c r="AJ33" s="3" t="s">
        <v>137</v>
      </c>
      <c r="AK33" s="3">
        <v>152.09</v>
      </c>
      <c r="AL33" s="3">
        <v>158.91999999999999</v>
      </c>
      <c r="AM33" s="5">
        <v>6.8299999999999841</v>
      </c>
      <c r="AN33" s="5">
        <v>-0.54000000000002046</v>
      </c>
      <c r="AO33" s="3" t="s">
        <v>146</v>
      </c>
      <c r="AP33" s="3" t="s">
        <v>217</v>
      </c>
      <c r="AQ33" s="3">
        <v>8.7900000000000205</v>
      </c>
      <c r="AR33" s="3" t="s">
        <v>137</v>
      </c>
      <c r="AS33" s="3">
        <v>152.32</v>
      </c>
      <c r="AT33" s="3">
        <v>158.84</v>
      </c>
      <c r="AU33" s="5">
        <v>6.5200000000000102</v>
      </c>
      <c r="AV33" s="5">
        <v>-0.4299999999999784</v>
      </c>
      <c r="AW33" s="3" t="s">
        <v>146</v>
      </c>
      <c r="AX33" s="3" t="s">
        <v>147</v>
      </c>
      <c r="AY33" s="3">
        <v>8.9000000000000057</v>
      </c>
    </row>
    <row r="34" spans="1:51" ht="45">
      <c r="A34" s="3" t="s">
        <v>6</v>
      </c>
      <c r="B34" s="3">
        <v>0</v>
      </c>
      <c r="C34" s="3">
        <v>0</v>
      </c>
      <c r="D34" s="5">
        <v>0</v>
      </c>
      <c r="E34" s="5">
        <v>0</v>
      </c>
      <c r="F34" s="3" t="s">
        <v>25</v>
      </c>
      <c r="G34" s="3" t="s">
        <v>28</v>
      </c>
      <c r="H34" s="3">
        <v>9.91</v>
      </c>
      <c r="K34" s="3" t="s">
        <v>6</v>
      </c>
      <c r="L34" s="3">
        <v>73.95</v>
      </c>
      <c r="M34" s="3">
        <v>93.36</v>
      </c>
      <c r="N34" s="5">
        <v>19.409999999999997</v>
      </c>
      <c r="O34" s="5">
        <v>-9.0000000000003411E-2</v>
      </c>
      <c r="P34" s="3" t="s">
        <v>218</v>
      </c>
      <c r="Q34" s="3" t="s">
        <v>233</v>
      </c>
      <c r="R34" s="3">
        <v>19.77</v>
      </c>
      <c r="T34" s="112">
        <v>44018</v>
      </c>
      <c r="U34" s="112"/>
      <c r="V34" s="112"/>
      <c r="W34" s="112"/>
      <c r="X34" s="112"/>
      <c r="Y34" s="112"/>
      <c r="Z34" s="112"/>
      <c r="AA34" s="112"/>
      <c r="AB34" s="3" t="s">
        <v>138</v>
      </c>
      <c r="AC34" s="3">
        <v>0</v>
      </c>
      <c r="AD34" s="3">
        <v>0</v>
      </c>
      <c r="AE34" s="5">
        <v>0</v>
      </c>
      <c r="AF34" s="5">
        <v>0</v>
      </c>
      <c r="AG34" s="3" t="s">
        <v>221</v>
      </c>
      <c r="AH34" s="3" t="s">
        <v>222</v>
      </c>
      <c r="AI34" s="3">
        <v>3.7999999999999829</v>
      </c>
      <c r="AJ34" s="3" t="s">
        <v>138</v>
      </c>
      <c r="AK34" s="3">
        <v>131.94999999999999</v>
      </c>
      <c r="AL34" s="3">
        <v>134.22</v>
      </c>
      <c r="AM34" s="5">
        <v>2.2700000000000102</v>
      </c>
      <c r="AN34" s="5">
        <v>0.46000000000000796</v>
      </c>
      <c r="AO34" s="3" t="s">
        <v>221</v>
      </c>
      <c r="AP34" s="3" t="s">
        <v>149</v>
      </c>
      <c r="AQ34" s="3">
        <v>4.039999999999992</v>
      </c>
      <c r="AR34" s="3" t="s">
        <v>138</v>
      </c>
      <c r="AS34" s="3">
        <v>0</v>
      </c>
      <c r="AT34" s="3">
        <v>0</v>
      </c>
      <c r="AU34" s="5">
        <v>0</v>
      </c>
      <c r="AV34" s="5">
        <v>0</v>
      </c>
      <c r="AW34" s="3" t="s">
        <v>148</v>
      </c>
      <c r="AX34" s="3" t="s">
        <v>149</v>
      </c>
      <c r="AY34" s="3">
        <v>4.1399999999999864</v>
      </c>
    </row>
    <row r="35" spans="1:51" ht="60">
      <c r="A35" s="3" t="s">
        <v>9</v>
      </c>
      <c r="B35" s="3" t="s">
        <v>8</v>
      </c>
      <c r="C35" s="3" t="s">
        <v>8</v>
      </c>
      <c r="D35" s="3">
        <v>0</v>
      </c>
      <c r="E35" s="3">
        <v>0</v>
      </c>
      <c r="F35" s="3" t="s">
        <v>8</v>
      </c>
      <c r="G35" s="3" t="s">
        <v>8</v>
      </c>
      <c r="H35" s="3">
        <v>9.91</v>
      </c>
      <c r="K35" s="3" t="s">
        <v>9</v>
      </c>
      <c r="L35" s="3" t="s">
        <v>8</v>
      </c>
      <c r="M35" s="3" t="s">
        <v>8</v>
      </c>
      <c r="N35" s="3">
        <v>19.409999999999997</v>
      </c>
      <c r="O35" s="3">
        <v>-9.0000000000003411E-2</v>
      </c>
      <c r="P35" s="3" t="s">
        <v>8</v>
      </c>
      <c r="Q35" s="3" t="s">
        <v>8</v>
      </c>
      <c r="R35" s="3">
        <v>19.77</v>
      </c>
      <c r="T35" s="42" t="s">
        <v>1</v>
      </c>
      <c r="U35" s="42" t="s">
        <v>10</v>
      </c>
      <c r="V35" s="42" t="s">
        <v>11</v>
      </c>
      <c r="W35" s="42" t="s">
        <v>12</v>
      </c>
      <c r="X35" s="42" t="s">
        <v>13</v>
      </c>
      <c r="Y35" s="42" t="s">
        <v>125</v>
      </c>
      <c r="Z35" s="42" t="s">
        <v>126</v>
      </c>
      <c r="AA35" s="42" t="s">
        <v>127</v>
      </c>
      <c r="AB35" s="42" t="s">
        <v>139</v>
      </c>
      <c r="AC35" s="42" t="s">
        <v>8</v>
      </c>
      <c r="AD35" s="42" t="s">
        <v>8</v>
      </c>
      <c r="AE35" s="43">
        <v>5.9799999999999898</v>
      </c>
      <c r="AF35" s="42">
        <v>0.15999999999996817</v>
      </c>
      <c r="AG35" s="42" t="s">
        <v>8</v>
      </c>
      <c r="AH35" s="42" t="s">
        <v>8</v>
      </c>
      <c r="AI35" s="42">
        <v>12.590000000000003</v>
      </c>
      <c r="AJ35" s="42" t="s">
        <v>139</v>
      </c>
      <c r="AK35" s="42" t="s">
        <v>8</v>
      </c>
      <c r="AL35" s="42" t="s">
        <v>8</v>
      </c>
      <c r="AM35" s="43">
        <v>9.0999999999999943</v>
      </c>
      <c r="AN35" s="42">
        <v>-8.0000000000012506E-2</v>
      </c>
      <c r="AO35" s="42" t="s">
        <v>8</v>
      </c>
      <c r="AP35" s="42" t="s">
        <v>8</v>
      </c>
      <c r="AQ35" s="42">
        <v>12.830000000000013</v>
      </c>
      <c r="AR35" s="42" t="s">
        <v>139</v>
      </c>
      <c r="AS35" s="42" t="s">
        <v>8</v>
      </c>
      <c r="AT35" s="42" t="s">
        <v>8</v>
      </c>
      <c r="AU35" s="43">
        <v>6.5200000000000102</v>
      </c>
      <c r="AV35" s="42">
        <v>-0.4299999999999784</v>
      </c>
      <c r="AW35" s="42" t="s">
        <v>8</v>
      </c>
      <c r="AX35" s="42" t="s">
        <v>8</v>
      </c>
      <c r="AY35" s="42">
        <v>13.039999999999992</v>
      </c>
    </row>
    <row r="36" spans="1:51" ht="60">
      <c r="A36" s="112">
        <v>43967</v>
      </c>
      <c r="B36" s="112"/>
      <c r="C36" s="112"/>
      <c r="D36" s="112"/>
      <c r="E36" s="112"/>
      <c r="F36" s="112"/>
      <c r="G36" s="112"/>
      <c r="H36" s="112"/>
      <c r="K36" s="112">
        <v>43990</v>
      </c>
      <c r="L36" s="112"/>
      <c r="M36" s="112"/>
      <c r="N36" s="112"/>
      <c r="O36" s="112"/>
      <c r="P36" s="112"/>
      <c r="Q36" s="112"/>
      <c r="R36" s="112"/>
      <c r="T36" s="3" t="s">
        <v>137</v>
      </c>
      <c r="U36" s="3">
        <v>151.72</v>
      </c>
      <c r="V36" s="3">
        <v>158.1</v>
      </c>
      <c r="W36" s="5">
        <v>6.3799999999999955</v>
      </c>
      <c r="X36" s="5">
        <v>0.18000000000000682</v>
      </c>
      <c r="Y36" s="3" t="s">
        <v>146</v>
      </c>
      <c r="Z36" s="3" t="s">
        <v>237</v>
      </c>
      <c r="AA36" s="3">
        <v>7.4300000000000068</v>
      </c>
      <c r="AB36" s="44" t="s">
        <v>140</v>
      </c>
      <c r="AC36" s="44">
        <v>0</v>
      </c>
      <c r="AD36" s="44">
        <v>0</v>
      </c>
      <c r="AE36" s="45">
        <v>0</v>
      </c>
      <c r="AF36" s="45">
        <v>0</v>
      </c>
      <c r="AG36" s="44" t="s">
        <v>223</v>
      </c>
      <c r="AH36" s="44" t="s">
        <v>151</v>
      </c>
      <c r="AI36" s="44">
        <v>35.509999999999991</v>
      </c>
      <c r="AJ36" s="44" t="s">
        <v>140</v>
      </c>
      <c r="AK36" s="44">
        <v>63.95</v>
      </c>
      <c r="AL36" s="44">
        <v>95.64</v>
      </c>
      <c r="AM36" s="45">
        <v>31.689999999999998</v>
      </c>
      <c r="AN36" s="45">
        <v>0.40999999999999659</v>
      </c>
      <c r="AO36" s="44" t="s">
        <v>223</v>
      </c>
      <c r="AP36" s="44" t="s">
        <v>151</v>
      </c>
      <c r="AQ36" s="44">
        <v>35.509999999999991</v>
      </c>
      <c r="AR36" s="44" t="s">
        <v>140</v>
      </c>
      <c r="AS36" s="44">
        <v>63.94</v>
      </c>
      <c r="AT36" s="44">
        <v>92.9</v>
      </c>
      <c r="AU36" s="45">
        <v>28.960000000000008</v>
      </c>
      <c r="AV36" s="45">
        <v>-2.9999999999994031E-2</v>
      </c>
      <c r="AW36" s="44" t="s">
        <v>150</v>
      </c>
      <c r="AX36" s="44" t="s">
        <v>151</v>
      </c>
      <c r="AY36" s="44">
        <v>35.959999999999994</v>
      </c>
    </row>
    <row r="37" spans="1:51" ht="60">
      <c r="A37" s="3" t="s">
        <v>1</v>
      </c>
      <c r="B37" s="3" t="s">
        <v>10</v>
      </c>
      <c r="C37" s="3" t="s">
        <v>11</v>
      </c>
      <c r="D37" s="3" t="s">
        <v>12</v>
      </c>
      <c r="E37" s="3" t="s">
        <v>13</v>
      </c>
      <c r="F37" s="3" t="s">
        <v>125</v>
      </c>
      <c r="G37" s="3" t="s">
        <v>126</v>
      </c>
      <c r="H37" s="3" t="s">
        <v>127</v>
      </c>
      <c r="K37" s="3" t="s">
        <v>1</v>
      </c>
      <c r="L37" s="3" t="s">
        <v>10</v>
      </c>
      <c r="M37" s="3" t="s">
        <v>11</v>
      </c>
      <c r="N37" s="3" t="s">
        <v>12</v>
      </c>
      <c r="O37" s="3" t="s">
        <v>13</v>
      </c>
      <c r="P37" s="3" t="s">
        <v>125</v>
      </c>
      <c r="Q37" s="3" t="s">
        <v>126</v>
      </c>
      <c r="R37" s="3" t="s">
        <v>127</v>
      </c>
      <c r="T37" s="3" t="s">
        <v>138</v>
      </c>
      <c r="U37" s="3">
        <v>0</v>
      </c>
      <c r="V37" s="3">
        <v>0</v>
      </c>
      <c r="W37" s="5">
        <v>0</v>
      </c>
      <c r="X37" s="5">
        <v>-0.37999999999999545</v>
      </c>
      <c r="Y37" s="3" t="s">
        <v>221</v>
      </c>
      <c r="Z37" s="3" t="s">
        <v>229</v>
      </c>
      <c r="AA37" s="3">
        <v>1.5999999999999943</v>
      </c>
      <c r="AB37" s="44" t="s">
        <v>143</v>
      </c>
      <c r="AC37" s="44">
        <v>0</v>
      </c>
      <c r="AD37" s="44">
        <v>0</v>
      </c>
      <c r="AE37" s="45">
        <v>0</v>
      </c>
      <c r="AF37" s="45">
        <v>0</v>
      </c>
      <c r="AG37" s="44" t="s">
        <v>152</v>
      </c>
      <c r="AH37" s="44" t="s">
        <v>224</v>
      </c>
      <c r="AI37" s="44">
        <v>0.80999999999999517</v>
      </c>
      <c r="AJ37" s="44" t="s">
        <v>143</v>
      </c>
      <c r="AK37" s="44">
        <v>60.36</v>
      </c>
      <c r="AL37" s="44">
        <v>60.43</v>
      </c>
      <c r="AM37" s="45">
        <v>7.0000000000000284E-2</v>
      </c>
      <c r="AN37" s="45">
        <v>2.0000000000003126E-2</v>
      </c>
      <c r="AO37" s="44" t="s">
        <v>152</v>
      </c>
      <c r="AP37" s="44" t="s">
        <v>224</v>
      </c>
      <c r="AQ37" s="44">
        <v>0.80999999999999517</v>
      </c>
      <c r="AR37" s="44" t="s">
        <v>143</v>
      </c>
      <c r="AS37" s="44">
        <v>0</v>
      </c>
      <c r="AT37" s="44">
        <v>0</v>
      </c>
      <c r="AU37" s="45">
        <v>0</v>
      </c>
      <c r="AV37" s="45">
        <v>0</v>
      </c>
      <c r="AW37" s="44" t="s">
        <v>152</v>
      </c>
      <c r="AX37" s="44" t="s">
        <v>153</v>
      </c>
      <c r="AY37" s="44">
        <v>1.5999999999999943</v>
      </c>
    </row>
    <row r="38" spans="1:51" ht="60">
      <c r="A38" s="3" t="s">
        <v>7</v>
      </c>
      <c r="B38" s="3">
        <v>0</v>
      </c>
      <c r="C38" s="3">
        <v>0</v>
      </c>
      <c r="D38" s="5">
        <v>0</v>
      </c>
      <c r="E38" s="5">
        <v>0</v>
      </c>
      <c r="F38" s="3" t="s">
        <v>8</v>
      </c>
      <c r="G38" s="3" t="s">
        <v>8</v>
      </c>
      <c r="H38" s="3" t="s">
        <v>8</v>
      </c>
      <c r="K38" s="3" t="s">
        <v>7</v>
      </c>
      <c r="L38" s="3">
        <v>0</v>
      </c>
      <c r="M38" s="3">
        <v>0</v>
      </c>
      <c r="N38" s="5">
        <v>0</v>
      </c>
      <c r="O38" s="5">
        <v>0</v>
      </c>
      <c r="P38" s="3" t="s">
        <v>8</v>
      </c>
      <c r="Q38" s="3" t="s">
        <v>8</v>
      </c>
      <c r="R38" s="3" t="s">
        <v>8</v>
      </c>
      <c r="T38" s="42" t="s">
        <v>139</v>
      </c>
      <c r="U38" s="42" t="s">
        <v>8</v>
      </c>
      <c r="V38" s="42" t="s">
        <v>8</v>
      </c>
      <c r="W38" s="43">
        <v>6.3799999999999955</v>
      </c>
      <c r="X38" s="42">
        <v>-0.19999999999998863</v>
      </c>
      <c r="Y38" s="42" t="s">
        <v>8</v>
      </c>
      <c r="Z38" s="42" t="s">
        <v>8</v>
      </c>
      <c r="AA38" s="42">
        <v>9.0300000000000011</v>
      </c>
      <c r="AB38" s="44" t="s">
        <v>144</v>
      </c>
      <c r="AC38" s="44">
        <v>0</v>
      </c>
      <c r="AD38" s="44">
        <v>0</v>
      </c>
      <c r="AE38" s="45">
        <v>0</v>
      </c>
      <c r="AF38" s="45">
        <v>0</v>
      </c>
      <c r="AG38" s="44" t="s">
        <v>154</v>
      </c>
      <c r="AH38" s="44" t="s">
        <v>155</v>
      </c>
      <c r="AI38" s="44">
        <v>2.1300000000000026</v>
      </c>
      <c r="AJ38" s="44" t="s">
        <v>144</v>
      </c>
      <c r="AK38" s="44">
        <v>54.6</v>
      </c>
      <c r="AL38" s="44">
        <v>56.5</v>
      </c>
      <c r="AM38" s="45">
        <v>1.8999999999999986</v>
      </c>
      <c r="AN38" s="45">
        <v>0.64000000000000057</v>
      </c>
      <c r="AO38" s="44" t="s">
        <v>154</v>
      </c>
      <c r="AP38" s="44" t="s">
        <v>155</v>
      </c>
      <c r="AQ38" s="44">
        <v>2.1300000000000026</v>
      </c>
      <c r="AR38" s="44" t="s">
        <v>144</v>
      </c>
      <c r="AS38" s="44">
        <v>54.61</v>
      </c>
      <c r="AT38" s="44">
        <v>55.84</v>
      </c>
      <c r="AU38" s="45">
        <v>1.230000000000004</v>
      </c>
      <c r="AV38" s="45">
        <v>0.20000000000000284</v>
      </c>
      <c r="AW38" s="44" t="s">
        <v>154</v>
      </c>
      <c r="AX38" s="44" t="s">
        <v>155</v>
      </c>
      <c r="AY38" s="44">
        <v>2.1300000000000026</v>
      </c>
    </row>
    <row r="39" spans="1:51" ht="45">
      <c r="A39" s="3" t="s">
        <v>6</v>
      </c>
      <c r="B39" s="3">
        <v>0</v>
      </c>
      <c r="C39" s="3">
        <v>0</v>
      </c>
      <c r="D39" s="5">
        <v>0</v>
      </c>
      <c r="E39" s="5">
        <v>0</v>
      </c>
      <c r="F39" s="3" t="s">
        <v>25</v>
      </c>
      <c r="G39" s="3" t="s">
        <v>29</v>
      </c>
      <c r="H39" s="3">
        <v>11.84</v>
      </c>
      <c r="K39" s="3" t="s">
        <v>6</v>
      </c>
      <c r="L39" s="3">
        <v>73.930000000000007</v>
      </c>
      <c r="M39" s="3">
        <v>93.43</v>
      </c>
      <c r="N39" s="5">
        <v>19.5</v>
      </c>
      <c r="O39" s="5">
        <v>9.0000000000003411E-2</v>
      </c>
      <c r="P39" s="3" t="s">
        <v>218</v>
      </c>
      <c r="Q39" s="3" t="s">
        <v>233</v>
      </c>
      <c r="R39" s="3">
        <v>19.77</v>
      </c>
      <c r="T39" s="42" t="s">
        <v>6</v>
      </c>
      <c r="U39" s="42">
        <v>73.849999999999994</v>
      </c>
      <c r="V39" s="42">
        <v>97.4</v>
      </c>
      <c r="W39" s="43">
        <v>23.550000000000011</v>
      </c>
      <c r="X39" s="43">
        <v>0.38000000000000966</v>
      </c>
      <c r="Y39" s="42" t="s">
        <v>218</v>
      </c>
      <c r="Z39" s="42" t="s">
        <v>238</v>
      </c>
      <c r="AA39" s="42">
        <v>23.550000000000011</v>
      </c>
      <c r="AB39" s="42" t="s">
        <v>142</v>
      </c>
      <c r="AC39" s="42" t="s">
        <v>8</v>
      </c>
      <c r="AD39" s="42" t="s">
        <v>8</v>
      </c>
      <c r="AE39" s="43">
        <v>0</v>
      </c>
      <c r="AF39" s="43">
        <v>0</v>
      </c>
      <c r="AG39" s="42" t="s">
        <v>8</v>
      </c>
      <c r="AH39" s="42" t="s">
        <v>8</v>
      </c>
      <c r="AI39" s="42">
        <v>38.449999999999989</v>
      </c>
      <c r="AJ39" s="42" t="s">
        <v>142</v>
      </c>
      <c r="AK39" s="42" t="s">
        <v>8</v>
      </c>
      <c r="AL39" s="42" t="s">
        <v>8</v>
      </c>
      <c r="AM39" s="43">
        <v>33.659999999999997</v>
      </c>
      <c r="AN39" s="43">
        <v>1.0700000000000003</v>
      </c>
      <c r="AO39" s="42" t="s">
        <v>8</v>
      </c>
      <c r="AP39" s="42" t="s">
        <v>8</v>
      </c>
      <c r="AQ39" s="42">
        <v>38.449999999999989</v>
      </c>
      <c r="AR39" s="42" t="s">
        <v>142</v>
      </c>
      <c r="AS39" s="42" t="s">
        <v>8</v>
      </c>
      <c r="AT39" s="42" t="s">
        <v>8</v>
      </c>
      <c r="AU39" s="43">
        <v>30.190000000000012</v>
      </c>
      <c r="AV39" s="43">
        <v>0.17000000000000881</v>
      </c>
      <c r="AW39" s="42" t="s">
        <v>8</v>
      </c>
      <c r="AX39" s="42" t="s">
        <v>8</v>
      </c>
      <c r="AY39" s="42">
        <v>39.689999999999991</v>
      </c>
    </row>
    <row r="40" spans="1:51">
      <c r="A40" s="3" t="s">
        <v>9</v>
      </c>
      <c r="B40" s="3" t="s">
        <v>8</v>
      </c>
      <c r="C40" s="3" t="s">
        <v>8</v>
      </c>
      <c r="D40" s="3">
        <v>0</v>
      </c>
      <c r="E40" s="3">
        <v>0</v>
      </c>
      <c r="F40" s="3" t="s">
        <v>8</v>
      </c>
      <c r="G40" s="3" t="s">
        <v>8</v>
      </c>
      <c r="H40" s="3">
        <v>11.84</v>
      </c>
      <c r="K40" s="3" t="s">
        <v>9</v>
      </c>
      <c r="L40" s="3" t="s">
        <v>8</v>
      </c>
      <c r="M40" s="3" t="s">
        <v>8</v>
      </c>
      <c r="N40" s="3">
        <v>19.5</v>
      </c>
      <c r="O40" s="3">
        <v>9.0000000000003411E-2</v>
      </c>
      <c r="P40" s="3" t="s">
        <v>8</v>
      </c>
      <c r="Q40" s="3" t="s">
        <v>8</v>
      </c>
      <c r="R40" s="3">
        <v>19.77</v>
      </c>
      <c r="T40" s="42" t="s">
        <v>9</v>
      </c>
      <c r="U40" s="42" t="s">
        <v>8</v>
      </c>
      <c r="V40" s="42" t="s">
        <v>8</v>
      </c>
      <c r="W40" s="42">
        <v>29.930000000000007</v>
      </c>
      <c r="X40" s="42">
        <v>0.18000000000002103</v>
      </c>
      <c r="Y40" s="42" t="s">
        <v>8</v>
      </c>
      <c r="Z40" s="42" t="s">
        <v>8</v>
      </c>
      <c r="AA40" s="42">
        <v>32.580000000000013</v>
      </c>
      <c r="AB40" s="42" t="s">
        <v>9</v>
      </c>
      <c r="AC40" s="42" t="s">
        <v>8</v>
      </c>
      <c r="AD40" s="42" t="s">
        <v>8</v>
      </c>
      <c r="AE40" s="43">
        <v>5.9799999999999898</v>
      </c>
      <c r="AF40" s="43">
        <v>0.15999999999996817</v>
      </c>
      <c r="AG40" s="42" t="s">
        <v>8</v>
      </c>
      <c r="AH40" s="42" t="s">
        <v>8</v>
      </c>
      <c r="AI40" s="43">
        <v>51.039999999999992</v>
      </c>
      <c r="AJ40" s="42" t="s">
        <v>9</v>
      </c>
      <c r="AK40" s="42" t="s">
        <v>8</v>
      </c>
      <c r="AL40" s="42" t="s">
        <v>8</v>
      </c>
      <c r="AM40" s="43">
        <v>42.759999999999991</v>
      </c>
      <c r="AN40" s="43">
        <v>0.98999999999998778</v>
      </c>
      <c r="AO40" s="42" t="s">
        <v>8</v>
      </c>
      <c r="AP40" s="42" t="s">
        <v>8</v>
      </c>
      <c r="AQ40" s="43">
        <v>51.28</v>
      </c>
      <c r="AR40" s="42" t="s">
        <v>9</v>
      </c>
      <c r="AS40" s="42" t="s">
        <v>8</v>
      </c>
      <c r="AT40" s="42" t="s">
        <v>8</v>
      </c>
      <c r="AU40" s="43">
        <v>36.710000000000022</v>
      </c>
      <c r="AV40" s="43">
        <v>-0.25999999999996959</v>
      </c>
      <c r="AW40" s="42" t="s">
        <v>8</v>
      </c>
      <c r="AX40" s="42" t="s">
        <v>8</v>
      </c>
      <c r="AY40" s="43">
        <v>52.729999999999983</v>
      </c>
    </row>
    <row r="41" spans="1:51">
      <c r="A41" s="112">
        <v>43968</v>
      </c>
      <c r="B41" s="112"/>
      <c r="C41" s="112"/>
      <c r="D41" s="112"/>
      <c r="E41" s="112"/>
      <c r="F41" s="112"/>
      <c r="G41" s="112"/>
      <c r="H41" s="112"/>
      <c r="K41" s="112">
        <v>43991</v>
      </c>
      <c r="L41" s="112"/>
      <c r="M41" s="112"/>
      <c r="N41" s="112"/>
      <c r="O41" s="112"/>
      <c r="P41" s="112"/>
      <c r="Q41" s="112"/>
      <c r="R41" s="112"/>
      <c r="T41" s="112">
        <v>44019</v>
      </c>
      <c r="U41" s="112"/>
      <c r="V41" s="112"/>
      <c r="W41" s="112"/>
      <c r="X41" s="112"/>
      <c r="Y41" s="112"/>
      <c r="Z41" s="112"/>
      <c r="AA41" s="112"/>
      <c r="AB41" s="112">
        <v>44047</v>
      </c>
      <c r="AC41" s="112"/>
      <c r="AD41" s="112"/>
      <c r="AE41" s="112"/>
      <c r="AF41" s="112"/>
      <c r="AG41" s="112"/>
      <c r="AH41" s="112"/>
      <c r="AI41" s="112"/>
      <c r="AJ41" s="112">
        <v>44079</v>
      </c>
      <c r="AK41" s="112"/>
      <c r="AL41" s="112"/>
      <c r="AM41" s="112"/>
      <c r="AN41" s="112"/>
      <c r="AO41" s="112"/>
      <c r="AP41" s="112"/>
      <c r="AQ41" s="112"/>
      <c r="AR41" s="112">
        <v>44109</v>
      </c>
      <c r="AS41" s="112"/>
      <c r="AT41" s="112"/>
      <c r="AU41" s="112"/>
      <c r="AV41" s="112"/>
      <c r="AW41" s="112"/>
      <c r="AX41" s="112"/>
      <c r="AY41" s="112"/>
    </row>
    <row r="42" spans="1:51" ht="60">
      <c r="A42" s="3" t="s">
        <v>1</v>
      </c>
      <c r="B42" s="3" t="s">
        <v>10</v>
      </c>
      <c r="C42" s="3" t="s">
        <v>11</v>
      </c>
      <c r="D42" s="3" t="s">
        <v>12</v>
      </c>
      <c r="E42" s="3" t="s">
        <v>13</v>
      </c>
      <c r="F42" s="3" t="s">
        <v>125</v>
      </c>
      <c r="G42" s="3" t="s">
        <v>126</v>
      </c>
      <c r="H42" s="3" t="s">
        <v>127</v>
      </c>
      <c r="K42" s="3" t="s">
        <v>1</v>
      </c>
      <c r="L42" s="3" t="s">
        <v>10</v>
      </c>
      <c r="M42" s="3" t="s">
        <v>11</v>
      </c>
      <c r="N42" s="3" t="s">
        <v>12</v>
      </c>
      <c r="O42" s="3" t="s">
        <v>13</v>
      </c>
      <c r="P42" s="3" t="s">
        <v>125</v>
      </c>
      <c r="Q42" s="3" t="s">
        <v>126</v>
      </c>
      <c r="R42" s="3" t="s">
        <v>127</v>
      </c>
      <c r="T42" s="42" t="s">
        <v>1</v>
      </c>
      <c r="U42" s="42" t="s">
        <v>10</v>
      </c>
      <c r="V42" s="42" t="s">
        <v>11</v>
      </c>
      <c r="W42" s="42" t="s">
        <v>12</v>
      </c>
      <c r="X42" s="42" t="s">
        <v>13</v>
      </c>
      <c r="Y42" s="42" t="s">
        <v>125</v>
      </c>
      <c r="Z42" s="42" t="s">
        <v>126</v>
      </c>
      <c r="AA42" s="42" t="s">
        <v>127</v>
      </c>
      <c r="AB42" s="42" t="s">
        <v>1</v>
      </c>
      <c r="AC42" s="42" t="s">
        <v>10</v>
      </c>
      <c r="AD42" s="42" t="s">
        <v>11</v>
      </c>
      <c r="AE42" s="42" t="s">
        <v>12</v>
      </c>
      <c r="AF42" s="42" t="s">
        <v>13</v>
      </c>
      <c r="AG42" s="42" t="s">
        <v>125</v>
      </c>
      <c r="AH42" s="42" t="s">
        <v>126</v>
      </c>
      <c r="AI42" s="42" t="s">
        <v>127</v>
      </c>
      <c r="AJ42" s="42" t="s">
        <v>1</v>
      </c>
      <c r="AK42" s="42" t="s">
        <v>10</v>
      </c>
      <c r="AL42" s="42" t="s">
        <v>11</v>
      </c>
      <c r="AM42" s="42" t="s">
        <v>12</v>
      </c>
      <c r="AN42" s="42" t="s">
        <v>13</v>
      </c>
      <c r="AO42" s="42" t="s">
        <v>125</v>
      </c>
      <c r="AP42" s="42" t="s">
        <v>126</v>
      </c>
      <c r="AQ42" s="42" t="s">
        <v>127</v>
      </c>
      <c r="AR42" s="42" t="s">
        <v>1</v>
      </c>
      <c r="AS42" s="42" t="s">
        <v>10</v>
      </c>
      <c r="AT42" s="42" t="s">
        <v>11</v>
      </c>
      <c r="AU42" s="42" t="s">
        <v>12</v>
      </c>
      <c r="AV42" s="42" t="s">
        <v>13</v>
      </c>
      <c r="AW42" s="42" t="s">
        <v>125</v>
      </c>
      <c r="AX42" s="42" t="s">
        <v>126</v>
      </c>
      <c r="AY42" s="42" t="s">
        <v>127</v>
      </c>
    </row>
    <row r="43" spans="1:51" ht="45">
      <c r="A43" s="3" t="s">
        <v>7</v>
      </c>
      <c r="B43" s="3">
        <v>0</v>
      </c>
      <c r="C43" s="3">
        <v>0</v>
      </c>
      <c r="D43" s="5">
        <v>0</v>
      </c>
      <c r="E43" s="5">
        <v>0</v>
      </c>
      <c r="F43" s="3" t="s">
        <v>8</v>
      </c>
      <c r="G43" s="3" t="s">
        <v>8</v>
      </c>
      <c r="H43" s="3" t="s">
        <v>8</v>
      </c>
      <c r="K43" s="3" t="s">
        <v>7</v>
      </c>
      <c r="L43" s="3">
        <v>0</v>
      </c>
      <c r="M43" s="3">
        <v>0</v>
      </c>
      <c r="N43" s="5">
        <v>0</v>
      </c>
      <c r="O43" s="5">
        <v>0</v>
      </c>
      <c r="P43" s="3" t="s">
        <v>8</v>
      </c>
      <c r="Q43" s="3" t="s">
        <v>8</v>
      </c>
      <c r="R43" s="3" t="s">
        <v>8</v>
      </c>
      <c r="T43" s="3" t="s">
        <v>137</v>
      </c>
      <c r="U43" s="3">
        <v>151.62</v>
      </c>
      <c r="V43" s="3">
        <v>158.47</v>
      </c>
      <c r="W43" s="5">
        <v>6.8499999999999943</v>
      </c>
      <c r="X43" s="5">
        <v>0.46999999999999886</v>
      </c>
      <c r="Y43" s="3" t="s">
        <v>146</v>
      </c>
      <c r="Z43" s="3" t="s">
        <v>237</v>
      </c>
      <c r="AA43" s="3">
        <v>7.4300000000000068</v>
      </c>
      <c r="AB43" s="3" t="s">
        <v>137</v>
      </c>
      <c r="AC43" s="3">
        <v>152.35</v>
      </c>
      <c r="AD43" s="3">
        <v>158.44</v>
      </c>
      <c r="AE43" s="5">
        <v>6.0900000000000034</v>
      </c>
      <c r="AF43" s="5">
        <v>0.11000000000001364</v>
      </c>
      <c r="AG43" s="3" t="s">
        <v>146</v>
      </c>
      <c r="AH43" s="3" t="s">
        <v>217</v>
      </c>
      <c r="AI43" s="3">
        <v>8.7900000000000205</v>
      </c>
      <c r="AJ43" s="3" t="s">
        <v>137</v>
      </c>
      <c r="AK43" s="3">
        <v>151.52000000000001</v>
      </c>
      <c r="AL43" s="3">
        <v>159.4</v>
      </c>
      <c r="AM43" s="5">
        <v>7.8799999999999955</v>
      </c>
      <c r="AN43" s="5">
        <v>1.0500000000000114</v>
      </c>
      <c r="AO43" s="3" t="s">
        <v>146</v>
      </c>
      <c r="AP43" s="3" t="s">
        <v>217</v>
      </c>
      <c r="AQ43" s="3">
        <v>8.7900000000000205</v>
      </c>
      <c r="AR43" s="3" t="s">
        <v>137</v>
      </c>
      <c r="AS43" s="3">
        <v>152.32</v>
      </c>
      <c r="AT43" s="3">
        <v>158.84</v>
      </c>
      <c r="AU43" s="5">
        <v>6.5200000000000102</v>
      </c>
      <c r="AV43" s="5">
        <v>-0.4299999999999784</v>
      </c>
      <c r="AW43" s="3" t="s">
        <v>146</v>
      </c>
      <c r="AX43" s="3" t="s">
        <v>147</v>
      </c>
      <c r="AY43" s="3">
        <v>8.9000000000000057</v>
      </c>
    </row>
    <row r="44" spans="1:51" ht="45">
      <c r="A44" s="3" t="s">
        <v>6</v>
      </c>
      <c r="B44" s="3">
        <v>0</v>
      </c>
      <c r="C44" s="3">
        <v>0</v>
      </c>
      <c r="D44" s="5">
        <v>0</v>
      </c>
      <c r="E44" s="5">
        <v>0</v>
      </c>
      <c r="F44" s="3" t="s">
        <v>25</v>
      </c>
      <c r="G44" s="3" t="s">
        <v>30</v>
      </c>
      <c r="H44" s="3">
        <v>12.97</v>
      </c>
      <c r="K44" s="3" t="s">
        <v>6</v>
      </c>
      <c r="L44" s="3">
        <v>73.95</v>
      </c>
      <c r="M44" s="3">
        <v>93.6</v>
      </c>
      <c r="N44" s="5">
        <v>19.649999999999991</v>
      </c>
      <c r="O44" s="5">
        <v>0.14999999999999147</v>
      </c>
      <c r="P44" s="3" t="s">
        <v>218</v>
      </c>
      <c r="Q44" s="3" t="s">
        <v>233</v>
      </c>
      <c r="R44" s="3">
        <v>19.77</v>
      </c>
      <c r="T44" s="3" t="s">
        <v>138</v>
      </c>
      <c r="U44" s="3">
        <v>0</v>
      </c>
      <c r="V44" s="3">
        <v>0</v>
      </c>
      <c r="W44" s="5">
        <v>0</v>
      </c>
      <c r="X44" s="5">
        <v>0</v>
      </c>
      <c r="Y44" s="3" t="s">
        <v>221</v>
      </c>
      <c r="Z44" s="3" t="s">
        <v>229</v>
      </c>
      <c r="AA44" s="3">
        <v>1.5999999999999943</v>
      </c>
      <c r="AB44" s="3" t="s">
        <v>138</v>
      </c>
      <c r="AC44" s="3">
        <v>0</v>
      </c>
      <c r="AD44" s="3">
        <v>0</v>
      </c>
      <c r="AE44" s="5">
        <v>0</v>
      </c>
      <c r="AF44" s="5">
        <v>0</v>
      </c>
      <c r="AG44" s="3" t="s">
        <v>221</v>
      </c>
      <c r="AH44" s="3" t="s">
        <v>222</v>
      </c>
      <c r="AI44" s="3">
        <v>3.7999999999999829</v>
      </c>
      <c r="AJ44" s="3" t="s">
        <v>138</v>
      </c>
      <c r="AK44" s="3">
        <v>131.96</v>
      </c>
      <c r="AL44" s="3">
        <v>134.25</v>
      </c>
      <c r="AM44" s="5">
        <v>2.289999999999992</v>
      </c>
      <c r="AN44" s="5">
        <v>1.999999999998181E-2</v>
      </c>
      <c r="AO44" s="3" t="s">
        <v>221</v>
      </c>
      <c r="AP44" s="3" t="s">
        <v>149</v>
      </c>
      <c r="AQ44" s="3">
        <v>4.039999999999992</v>
      </c>
      <c r="AR44" s="3" t="s">
        <v>138</v>
      </c>
      <c r="AS44" s="3">
        <v>0</v>
      </c>
      <c r="AT44" s="3">
        <v>0</v>
      </c>
      <c r="AU44" s="5">
        <v>0</v>
      </c>
      <c r="AV44" s="5">
        <v>0</v>
      </c>
      <c r="AW44" s="3" t="s">
        <v>148</v>
      </c>
      <c r="AX44" s="3" t="s">
        <v>149</v>
      </c>
      <c r="AY44" s="3">
        <v>4.1399999999999864</v>
      </c>
    </row>
    <row r="45" spans="1:51" ht="30">
      <c r="A45" s="3" t="s">
        <v>9</v>
      </c>
      <c r="B45" s="3" t="s">
        <v>8</v>
      </c>
      <c r="C45" s="3" t="s">
        <v>8</v>
      </c>
      <c r="D45" s="3">
        <v>0</v>
      </c>
      <c r="E45" s="3">
        <v>0</v>
      </c>
      <c r="F45" s="3" t="s">
        <v>8</v>
      </c>
      <c r="G45" s="3" t="s">
        <v>8</v>
      </c>
      <c r="H45" s="3">
        <v>12.97</v>
      </c>
      <c r="K45" s="3" t="s">
        <v>9</v>
      </c>
      <c r="L45" s="3" t="s">
        <v>8</v>
      </c>
      <c r="M45" s="3" t="s">
        <v>8</v>
      </c>
      <c r="N45" s="3">
        <v>19.649999999999991</v>
      </c>
      <c r="O45" s="3">
        <v>0.14999999999999147</v>
      </c>
      <c r="P45" s="3" t="s">
        <v>8</v>
      </c>
      <c r="Q45" s="3" t="s">
        <v>8</v>
      </c>
      <c r="R45" s="3">
        <v>19.77</v>
      </c>
      <c r="T45" s="42" t="s">
        <v>139</v>
      </c>
      <c r="U45" s="42" t="s">
        <v>8</v>
      </c>
      <c r="V45" s="42" t="s">
        <v>8</v>
      </c>
      <c r="W45" s="43">
        <v>6.8499999999999943</v>
      </c>
      <c r="X45" s="42">
        <v>0.46999999999999886</v>
      </c>
      <c r="Y45" s="42" t="s">
        <v>8</v>
      </c>
      <c r="Z45" s="42" t="s">
        <v>8</v>
      </c>
      <c r="AA45" s="42">
        <v>9.0300000000000011</v>
      </c>
      <c r="AB45" s="42" t="s">
        <v>139</v>
      </c>
      <c r="AC45" s="42" t="s">
        <v>8</v>
      </c>
      <c r="AD45" s="42" t="s">
        <v>8</v>
      </c>
      <c r="AE45" s="43">
        <v>6.0900000000000034</v>
      </c>
      <c r="AF45" s="42">
        <v>0.11000000000001364</v>
      </c>
      <c r="AG45" s="42" t="s">
        <v>8</v>
      </c>
      <c r="AH45" s="42" t="s">
        <v>8</v>
      </c>
      <c r="AI45" s="42">
        <v>12.590000000000003</v>
      </c>
      <c r="AJ45" s="42" t="s">
        <v>139</v>
      </c>
      <c r="AK45" s="42" t="s">
        <v>8</v>
      </c>
      <c r="AL45" s="42" t="s">
        <v>8</v>
      </c>
      <c r="AM45" s="43">
        <v>10.169999999999987</v>
      </c>
      <c r="AN45" s="42">
        <v>1.0699999999999932</v>
      </c>
      <c r="AO45" s="42" t="s">
        <v>8</v>
      </c>
      <c r="AP45" s="42" t="s">
        <v>8</v>
      </c>
      <c r="AQ45" s="42">
        <v>12.830000000000013</v>
      </c>
      <c r="AR45" s="42" t="s">
        <v>139</v>
      </c>
      <c r="AS45" s="42" t="s">
        <v>8</v>
      </c>
      <c r="AT45" s="42" t="s">
        <v>8</v>
      </c>
      <c r="AU45" s="43">
        <v>6.5200000000000102</v>
      </c>
      <c r="AV45" s="42">
        <v>-0.4299999999999784</v>
      </c>
      <c r="AW45" s="42" t="s">
        <v>8</v>
      </c>
      <c r="AX45" s="42" t="s">
        <v>8</v>
      </c>
      <c r="AY45" s="42">
        <v>13.039999999999992</v>
      </c>
    </row>
    <row r="46" spans="1:51" ht="60">
      <c r="A46" s="112">
        <v>43969</v>
      </c>
      <c r="B46" s="112"/>
      <c r="C46" s="112"/>
      <c r="D46" s="112"/>
      <c r="E46" s="112"/>
      <c r="F46" s="112"/>
      <c r="G46" s="112"/>
      <c r="H46" s="112"/>
      <c r="K46" s="112">
        <v>43992</v>
      </c>
      <c r="L46" s="112"/>
      <c r="M46" s="112"/>
      <c r="N46" s="112"/>
      <c r="O46" s="112"/>
      <c r="P46" s="112"/>
      <c r="Q46" s="112"/>
      <c r="R46" s="112"/>
      <c r="T46" s="42" t="s">
        <v>6</v>
      </c>
      <c r="U46" s="42">
        <v>73.84</v>
      </c>
      <c r="V46" s="42">
        <v>97.56</v>
      </c>
      <c r="W46" s="43">
        <v>23.72</v>
      </c>
      <c r="X46" s="43">
        <v>0.16999999999998749</v>
      </c>
      <c r="Y46" s="42" t="s">
        <v>239</v>
      </c>
      <c r="Z46" s="42" t="s">
        <v>240</v>
      </c>
      <c r="AA46" s="42">
        <v>23.72</v>
      </c>
      <c r="AB46" s="44" t="s">
        <v>140</v>
      </c>
      <c r="AC46" s="44">
        <v>0</v>
      </c>
      <c r="AD46" s="44">
        <v>0</v>
      </c>
      <c r="AE46" s="45">
        <v>0</v>
      </c>
      <c r="AF46" s="45">
        <v>0</v>
      </c>
      <c r="AG46" s="44" t="s">
        <v>223</v>
      </c>
      <c r="AH46" s="44" t="s">
        <v>151</v>
      </c>
      <c r="AI46" s="44">
        <v>35.509999999999991</v>
      </c>
      <c r="AJ46" s="44" t="s">
        <v>140</v>
      </c>
      <c r="AK46" s="44">
        <v>63.95</v>
      </c>
      <c r="AL46" s="44">
        <v>95.5</v>
      </c>
      <c r="AM46" s="45">
        <v>31.549999999999997</v>
      </c>
      <c r="AN46" s="45">
        <v>-0.14000000000000057</v>
      </c>
      <c r="AO46" s="44" t="s">
        <v>223</v>
      </c>
      <c r="AP46" s="44" t="s">
        <v>151</v>
      </c>
      <c r="AQ46" s="44">
        <v>35.509999999999991</v>
      </c>
      <c r="AR46" s="44" t="s">
        <v>140</v>
      </c>
      <c r="AS46" s="44">
        <v>63.94</v>
      </c>
      <c r="AT46" s="44">
        <v>92.9</v>
      </c>
      <c r="AU46" s="45">
        <v>28.960000000000008</v>
      </c>
      <c r="AV46" s="45">
        <v>-2.9999999999994031E-2</v>
      </c>
      <c r="AW46" s="44" t="s">
        <v>150</v>
      </c>
      <c r="AX46" s="44" t="s">
        <v>151</v>
      </c>
      <c r="AY46" s="44">
        <v>35.959999999999994</v>
      </c>
    </row>
    <row r="47" spans="1:51" ht="60">
      <c r="A47" s="3" t="s">
        <v>1</v>
      </c>
      <c r="B47" s="3" t="s">
        <v>10</v>
      </c>
      <c r="C47" s="3" t="s">
        <v>11</v>
      </c>
      <c r="D47" s="3" t="s">
        <v>12</v>
      </c>
      <c r="E47" s="3" t="s">
        <v>13</v>
      </c>
      <c r="F47" s="3" t="s">
        <v>125</v>
      </c>
      <c r="G47" s="3" t="s">
        <v>126</v>
      </c>
      <c r="H47" s="3" t="s">
        <v>127</v>
      </c>
      <c r="K47" s="3" t="s">
        <v>1</v>
      </c>
      <c r="L47" s="3" t="s">
        <v>10</v>
      </c>
      <c r="M47" s="3" t="s">
        <v>11</v>
      </c>
      <c r="N47" s="3" t="s">
        <v>12</v>
      </c>
      <c r="O47" s="3" t="s">
        <v>13</v>
      </c>
      <c r="P47" s="3" t="s">
        <v>125</v>
      </c>
      <c r="Q47" s="3" t="s">
        <v>126</v>
      </c>
      <c r="R47" s="3" t="s">
        <v>127</v>
      </c>
      <c r="T47" s="42" t="s">
        <v>9</v>
      </c>
      <c r="U47" s="42" t="s">
        <v>8</v>
      </c>
      <c r="V47" s="42" t="s">
        <v>8</v>
      </c>
      <c r="W47" s="42">
        <v>30.569999999999993</v>
      </c>
      <c r="X47" s="42">
        <v>0.63999999999998636</v>
      </c>
      <c r="Y47" s="42" t="s">
        <v>8</v>
      </c>
      <c r="Z47" s="42" t="s">
        <v>8</v>
      </c>
      <c r="AA47" s="42">
        <v>32.75</v>
      </c>
      <c r="AB47" s="44" t="s">
        <v>143</v>
      </c>
      <c r="AC47" s="44">
        <v>0</v>
      </c>
      <c r="AD47" s="44">
        <v>0</v>
      </c>
      <c r="AE47" s="45">
        <v>0</v>
      </c>
      <c r="AF47" s="45">
        <v>0</v>
      </c>
      <c r="AG47" s="44" t="s">
        <v>152</v>
      </c>
      <c r="AH47" s="44" t="s">
        <v>224</v>
      </c>
      <c r="AI47" s="44">
        <v>0.80999999999999517</v>
      </c>
      <c r="AJ47" s="44" t="s">
        <v>143</v>
      </c>
      <c r="AK47" s="44">
        <v>60.35</v>
      </c>
      <c r="AL47" s="44">
        <v>60.44</v>
      </c>
      <c r="AM47" s="45">
        <v>8.9999999999996305E-2</v>
      </c>
      <c r="AN47" s="45">
        <v>1.9999999999996021E-2</v>
      </c>
      <c r="AO47" s="44" t="s">
        <v>152</v>
      </c>
      <c r="AP47" s="44" t="s">
        <v>224</v>
      </c>
      <c r="AQ47" s="44">
        <v>0.80999999999999517</v>
      </c>
      <c r="AR47" s="44" t="s">
        <v>143</v>
      </c>
      <c r="AS47" s="44">
        <v>0</v>
      </c>
      <c r="AT47" s="44">
        <v>0</v>
      </c>
      <c r="AU47" s="45">
        <v>0</v>
      </c>
      <c r="AV47" s="45">
        <v>0</v>
      </c>
      <c r="AW47" s="44" t="s">
        <v>152</v>
      </c>
      <c r="AX47" s="44" t="s">
        <v>153</v>
      </c>
      <c r="AY47" s="44">
        <v>1.5999999999999943</v>
      </c>
    </row>
    <row r="48" spans="1:51" ht="60">
      <c r="A48" s="3" t="s">
        <v>7</v>
      </c>
      <c r="B48" s="3">
        <v>0</v>
      </c>
      <c r="C48" s="3">
        <v>0</v>
      </c>
      <c r="D48" s="5">
        <v>0</v>
      </c>
      <c r="E48" s="5">
        <v>0</v>
      </c>
      <c r="F48" s="3" t="s">
        <v>8</v>
      </c>
      <c r="G48" s="3" t="s">
        <v>8</v>
      </c>
      <c r="H48" s="3" t="s">
        <v>8</v>
      </c>
      <c r="K48" s="3" t="s">
        <v>7</v>
      </c>
      <c r="L48" s="3">
        <v>0</v>
      </c>
      <c r="M48" s="3">
        <v>0</v>
      </c>
      <c r="N48" s="5">
        <v>0</v>
      </c>
      <c r="O48" s="5">
        <v>0</v>
      </c>
      <c r="P48" s="3" t="s">
        <v>8</v>
      </c>
      <c r="Q48" s="3" t="s">
        <v>8</v>
      </c>
      <c r="R48" s="3" t="s">
        <v>8</v>
      </c>
      <c r="T48" s="112">
        <v>44020</v>
      </c>
      <c r="U48" s="112"/>
      <c r="V48" s="112"/>
      <c r="W48" s="112"/>
      <c r="X48" s="112"/>
      <c r="Y48" s="112"/>
      <c r="Z48" s="112"/>
      <c r="AA48" s="112"/>
      <c r="AB48" s="44" t="s">
        <v>144</v>
      </c>
      <c r="AC48" s="44">
        <v>0</v>
      </c>
      <c r="AD48" s="44">
        <v>0</v>
      </c>
      <c r="AE48" s="45">
        <v>0</v>
      </c>
      <c r="AF48" s="45">
        <v>0</v>
      </c>
      <c r="AG48" s="44" t="s">
        <v>154</v>
      </c>
      <c r="AH48" s="44" t="s">
        <v>155</v>
      </c>
      <c r="AI48" s="44">
        <v>2.1300000000000026</v>
      </c>
      <c r="AJ48" s="44" t="s">
        <v>144</v>
      </c>
      <c r="AK48" s="44">
        <v>54.61</v>
      </c>
      <c r="AL48" s="44">
        <v>56.05</v>
      </c>
      <c r="AM48" s="45">
        <v>1.4399999999999977</v>
      </c>
      <c r="AN48" s="45">
        <v>-0.46000000000000085</v>
      </c>
      <c r="AO48" s="44" t="s">
        <v>154</v>
      </c>
      <c r="AP48" s="44" t="s">
        <v>155</v>
      </c>
      <c r="AQ48" s="44">
        <v>2.1300000000000026</v>
      </c>
      <c r="AR48" s="44" t="s">
        <v>144</v>
      </c>
      <c r="AS48" s="44">
        <v>54.61</v>
      </c>
      <c r="AT48" s="44">
        <v>55.84</v>
      </c>
      <c r="AU48" s="45">
        <v>1.230000000000004</v>
      </c>
      <c r="AV48" s="45">
        <v>0.20000000000000284</v>
      </c>
      <c r="AW48" s="44" t="s">
        <v>154</v>
      </c>
      <c r="AX48" s="44" t="s">
        <v>155</v>
      </c>
      <c r="AY48" s="44">
        <v>2.1300000000000026</v>
      </c>
    </row>
    <row r="49" spans="1:51" ht="60">
      <c r="A49" s="3" t="s">
        <v>6</v>
      </c>
      <c r="B49" s="3">
        <v>0</v>
      </c>
      <c r="C49" s="3">
        <v>0</v>
      </c>
      <c r="D49" s="5">
        <v>0</v>
      </c>
      <c r="E49" s="5">
        <v>0</v>
      </c>
      <c r="F49" s="3" t="s">
        <v>25</v>
      </c>
      <c r="G49" s="3" t="s">
        <v>31</v>
      </c>
      <c r="H49" s="3">
        <v>14.08</v>
      </c>
      <c r="K49" s="3" t="s">
        <v>6</v>
      </c>
      <c r="L49" s="3">
        <v>73.95</v>
      </c>
      <c r="M49" s="3">
        <v>93.33</v>
      </c>
      <c r="N49" s="5">
        <v>19.379999999999995</v>
      </c>
      <c r="O49" s="5">
        <v>-0.26999999999999602</v>
      </c>
      <c r="P49" s="3" t="s">
        <v>218</v>
      </c>
      <c r="Q49" s="3" t="s">
        <v>233</v>
      </c>
      <c r="R49" s="3">
        <v>19.77</v>
      </c>
      <c r="T49" s="42" t="s">
        <v>1</v>
      </c>
      <c r="U49" s="42" t="s">
        <v>10</v>
      </c>
      <c r="V49" s="42" t="s">
        <v>11</v>
      </c>
      <c r="W49" s="42" t="s">
        <v>12</v>
      </c>
      <c r="X49" s="42" t="s">
        <v>13</v>
      </c>
      <c r="Y49" s="42" t="s">
        <v>125</v>
      </c>
      <c r="Z49" s="42" t="s">
        <v>126</v>
      </c>
      <c r="AA49" s="42" t="s">
        <v>127</v>
      </c>
      <c r="AB49" s="42" t="s">
        <v>142</v>
      </c>
      <c r="AC49" s="42" t="s">
        <v>8</v>
      </c>
      <c r="AD49" s="42" t="s">
        <v>8</v>
      </c>
      <c r="AE49" s="43">
        <v>0</v>
      </c>
      <c r="AF49" s="43">
        <v>0</v>
      </c>
      <c r="AG49" s="42" t="s">
        <v>8</v>
      </c>
      <c r="AH49" s="42" t="s">
        <v>8</v>
      </c>
      <c r="AI49" s="42">
        <v>38.449999999999989</v>
      </c>
      <c r="AJ49" s="42" t="s">
        <v>142</v>
      </c>
      <c r="AK49" s="42" t="s">
        <v>8</v>
      </c>
      <c r="AL49" s="42" t="s">
        <v>8</v>
      </c>
      <c r="AM49" s="43">
        <v>33.079999999999991</v>
      </c>
      <c r="AN49" s="43">
        <v>-0.5800000000000054</v>
      </c>
      <c r="AO49" s="42" t="s">
        <v>8</v>
      </c>
      <c r="AP49" s="42" t="s">
        <v>8</v>
      </c>
      <c r="AQ49" s="42">
        <v>38.449999999999989</v>
      </c>
      <c r="AR49" s="42" t="s">
        <v>142</v>
      </c>
      <c r="AS49" s="42" t="s">
        <v>8</v>
      </c>
      <c r="AT49" s="42" t="s">
        <v>8</v>
      </c>
      <c r="AU49" s="43">
        <v>30.190000000000012</v>
      </c>
      <c r="AV49" s="43">
        <v>0.17000000000000881</v>
      </c>
      <c r="AW49" s="42" t="s">
        <v>8</v>
      </c>
      <c r="AX49" s="42" t="s">
        <v>8</v>
      </c>
      <c r="AY49" s="42">
        <v>39.689999999999991</v>
      </c>
    </row>
    <row r="50" spans="1:51" ht="45">
      <c r="A50" s="3" t="s">
        <v>9</v>
      </c>
      <c r="B50" s="3" t="s">
        <v>8</v>
      </c>
      <c r="C50" s="3" t="s">
        <v>8</v>
      </c>
      <c r="D50" s="3">
        <v>0</v>
      </c>
      <c r="E50" s="3">
        <v>0</v>
      </c>
      <c r="F50" s="3" t="s">
        <v>8</v>
      </c>
      <c r="G50" s="3" t="s">
        <v>8</v>
      </c>
      <c r="H50" s="3">
        <v>14.08</v>
      </c>
      <c r="K50" s="3" t="s">
        <v>9</v>
      </c>
      <c r="L50" s="3" t="s">
        <v>8</v>
      </c>
      <c r="M50" s="3" t="s">
        <v>8</v>
      </c>
      <c r="N50" s="3">
        <v>19.379999999999995</v>
      </c>
      <c r="O50" s="3">
        <v>-0.26999999999999602</v>
      </c>
      <c r="P50" s="3" t="s">
        <v>8</v>
      </c>
      <c r="Q50" s="3" t="s">
        <v>8</v>
      </c>
      <c r="R50" s="3">
        <v>19.77</v>
      </c>
      <c r="T50" s="3" t="s">
        <v>137</v>
      </c>
      <c r="U50" s="3">
        <v>152.44999999999999</v>
      </c>
      <c r="V50" s="3">
        <v>158.29</v>
      </c>
      <c r="W50" s="5">
        <v>5.8400000000000034</v>
      </c>
      <c r="X50" s="5">
        <v>-1.0099999999999909</v>
      </c>
      <c r="Y50" s="3" t="s">
        <v>146</v>
      </c>
      <c r="Z50" s="3" t="s">
        <v>237</v>
      </c>
      <c r="AA50" s="3">
        <v>7.4300000000000068</v>
      </c>
      <c r="AB50" s="42" t="s">
        <v>9</v>
      </c>
      <c r="AC50" s="42" t="s">
        <v>8</v>
      </c>
      <c r="AD50" s="42" t="s">
        <v>8</v>
      </c>
      <c r="AE50" s="43">
        <v>6.0900000000000034</v>
      </c>
      <c r="AF50" s="43">
        <v>0.11000000000001364</v>
      </c>
      <c r="AG50" s="42" t="s">
        <v>8</v>
      </c>
      <c r="AH50" s="42" t="s">
        <v>8</v>
      </c>
      <c r="AI50" s="43">
        <v>51.039999999999992</v>
      </c>
      <c r="AJ50" s="42" t="s">
        <v>9</v>
      </c>
      <c r="AK50" s="42" t="s">
        <v>8</v>
      </c>
      <c r="AL50" s="42" t="s">
        <v>8</v>
      </c>
      <c r="AM50" s="43">
        <v>43.249999999999979</v>
      </c>
      <c r="AN50" s="43">
        <v>0.48999999999998778</v>
      </c>
      <c r="AO50" s="42" t="s">
        <v>8</v>
      </c>
      <c r="AP50" s="42" t="s">
        <v>8</v>
      </c>
      <c r="AQ50" s="43">
        <v>51.28</v>
      </c>
      <c r="AR50" s="42" t="s">
        <v>9</v>
      </c>
      <c r="AS50" s="42" t="s">
        <v>8</v>
      </c>
      <c r="AT50" s="42" t="s">
        <v>8</v>
      </c>
      <c r="AU50" s="43">
        <v>36.710000000000022</v>
      </c>
      <c r="AV50" s="43">
        <v>-0.25999999999996959</v>
      </c>
      <c r="AW50" s="42" t="s">
        <v>8</v>
      </c>
      <c r="AX50" s="42" t="s">
        <v>8</v>
      </c>
      <c r="AY50" s="43">
        <v>52.729999999999983</v>
      </c>
    </row>
    <row r="51" spans="1:51" ht="45">
      <c r="A51" s="112">
        <v>43970</v>
      </c>
      <c r="B51" s="112"/>
      <c r="C51" s="112"/>
      <c r="D51" s="112"/>
      <c r="E51" s="112"/>
      <c r="F51" s="112"/>
      <c r="G51" s="112"/>
      <c r="H51" s="112"/>
      <c r="K51" s="112">
        <v>43993</v>
      </c>
      <c r="L51" s="112"/>
      <c r="M51" s="112"/>
      <c r="N51" s="112"/>
      <c r="O51" s="112"/>
      <c r="P51" s="112"/>
      <c r="Q51" s="112"/>
      <c r="R51" s="112"/>
      <c r="T51" s="3" t="s">
        <v>138</v>
      </c>
      <c r="U51" s="3">
        <v>132.65</v>
      </c>
      <c r="V51" s="3">
        <v>133.97</v>
      </c>
      <c r="W51" s="5">
        <v>1.3199999999999932</v>
      </c>
      <c r="X51" s="5">
        <v>1.3199999999999932</v>
      </c>
      <c r="Y51" s="3" t="s">
        <v>221</v>
      </c>
      <c r="Z51" s="3" t="s">
        <v>241</v>
      </c>
      <c r="AA51" s="3">
        <v>2.0699999999999932</v>
      </c>
      <c r="AB51" s="112">
        <v>44048</v>
      </c>
      <c r="AC51" s="112"/>
      <c r="AD51" s="112"/>
      <c r="AE51" s="112"/>
      <c r="AF51" s="112"/>
      <c r="AG51" s="112"/>
      <c r="AH51" s="112"/>
      <c r="AI51" s="112"/>
      <c r="AJ51" s="112">
        <v>44080</v>
      </c>
      <c r="AK51" s="112"/>
      <c r="AL51" s="112"/>
      <c r="AM51" s="112"/>
      <c r="AN51" s="112"/>
      <c r="AO51" s="112"/>
      <c r="AP51" s="112"/>
      <c r="AQ51" s="112"/>
      <c r="AR51" s="112">
        <v>44110</v>
      </c>
      <c r="AS51" s="112"/>
      <c r="AT51" s="112"/>
      <c r="AU51" s="112"/>
      <c r="AV51" s="112"/>
      <c r="AW51" s="112"/>
      <c r="AX51" s="112"/>
      <c r="AY51" s="112"/>
    </row>
    <row r="52" spans="1:51" ht="60">
      <c r="A52" s="3" t="s">
        <v>1</v>
      </c>
      <c r="B52" s="3" t="s">
        <v>10</v>
      </c>
      <c r="C52" s="3" t="s">
        <v>11</v>
      </c>
      <c r="D52" s="3" t="s">
        <v>12</v>
      </c>
      <c r="E52" s="3" t="s">
        <v>13</v>
      </c>
      <c r="F52" s="3" t="s">
        <v>125</v>
      </c>
      <c r="G52" s="3" t="s">
        <v>126</v>
      </c>
      <c r="H52" s="3" t="s">
        <v>127</v>
      </c>
      <c r="K52" s="3" t="s">
        <v>1</v>
      </c>
      <c r="L52" s="3" t="s">
        <v>10</v>
      </c>
      <c r="M52" s="3" t="s">
        <v>11</v>
      </c>
      <c r="N52" s="3" t="s">
        <v>12</v>
      </c>
      <c r="O52" s="3" t="s">
        <v>13</v>
      </c>
      <c r="P52" s="3" t="s">
        <v>125</v>
      </c>
      <c r="Q52" s="3" t="s">
        <v>126</v>
      </c>
      <c r="R52" s="3" t="s">
        <v>127</v>
      </c>
      <c r="T52" s="42" t="s">
        <v>139</v>
      </c>
      <c r="U52" s="42" t="s">
        <v>8</v>
      </c>
      <c r="V52" s="42" t="s">
        <v>8</v>
      </c>
      <c r="W52" s="43">
        <v>7.1599999999999966</v>
      </c>
      <c r="X52" s="42">
        <v>0.31000000000000227</v>
      </c>
      <c r="Y52" s="42" t="s">
        <v>8</v>
      </c>
      <c r="Z52" s="42" t="s">
        <v>8</v>
      </c>
      <c r="AA52" s="42">
        <v>9.5</v>
      </c>
      <c r="AB52" s="42" t="s">
        <v>1</v>
      </c>
      <c r="AC52" s="42" t="s">
        <v>10</v>
      </c>
      <c r="AD52" s="42" t="s">
        <v>11</v>
      </c>
      <c r="AE52" s="42" t="s">
        <v>12</v>
      </c>
      <c r="AF52" s="42" t="s">
        <v>13</v>
      </c>
      <c r="AG52" s="42" t="s">
        <v>125</v>
      </c>
      <c r="AH52" s="42" t="s">
        <v>126</v>
      </c>
      <c r="AI52" s="42" t="s">
        <v>127</v>
      </c>
      <c r="AJ52" s="42" t="s">
        <v>1</v>
      </c>
      <c r="AK52" s="42" t="s">
        <v>10</v>
      </c>
      <c r="AL52" s="42" t="s">
        <v>11</v>
      </c>
      <c r="AM52" s="42" t="s">
        <v>12</v>
      </c>
      <c r="AN52" s="42" t="s">
        <v>13</v>
      </c>
      <c r="AO52" s="42" t="s">
        <v>125</v>
      </c>
      <c r="AP52" s="42" t="s">
        <v>126</v>
      </c>
      <c r="AQ52" s="42" t="s">
        <v>127</v>
      </c>
      <c r="AR52" s="42" t="s">
        <v>1</v>
      </c>
      <c r="AS52" s="42" t="s">
        <v>10</v>
      </c>
      <c r="AT52" s="42" t="s">
        <v>11</v>
      </c>
      <c r="AU52" s="42" t="s">
        <v>12</v>
      </c>
      <c r="AV52" s="42" t="s">
        <v>13</v>
      </c>
      <c r="AW52" s="42" t="s">
        <v>125</v>
      </c>
      <c r="AX52" s="42" t="s">
        <v>126</v>
      </c>
      <c r="AY52" s="42" t="s">
        <v>127</v>
      </c>
    </row>
    <row r="53" spans="1:51" ht="60">
      <c r="A53" s="3" t="s">
        <v>7</v>
      </c>
      <c r="B53" s="8">
        <v>0</v>
      </c>
      <c r="C53" s="8">
        <v>0</v>
      </c>
      <c r="D53" s="8">
        <v>0</v>
      </c>
      <c r="E53" s="8">
        <v>0</v>
      </c>
      <c r="F53" s="3" t="s">
        <v>8</v>
      </c>
      <c r="G53" s="3" t="s">
        <v>8</v>
      </c>
      <c r="H53" s="3" t="s">
        <v>8</v>
      </c>
      <c r="K53" s="3" t="s">
        <v>7</v>
      </c>
      <c r="L53" s="3">
        <v>0</v>
      </c>
      <c r="M53" s="3">
        <v>0</v>
      </c>
      <c r="N53" s="5">
        <v>0</v>
      </c>
      <c r="O53" s="5">
        <v>0</v>
      </c>
      <c r="P53" s="3" t="s">
        <v>8</v>
      </c>
      <c r="Q53" s="3" t="s">
        <v>8</v>
      </c>
      <c r="R53" s="3" t="s">
        <v>8</v>
      </c>
      <c r="T53" s="44" t="s">
        <v>140</v>
      </c>
      <c r="U53" s="44">
        <v>73.84</v>
      </c>
      <c r="V53" s="44">
        <v>97.58</v>
      </c>
      <c r="W53" s="45">
        <v>23.739999999999995</v>
      </c>
      <c r="X53" s="45">
        <v>1.9999999999996021E-2</v>
      </c>
      <c r="Y53" s="44" t="s">
        <v>239</v>
      </c>
      <c r="Z53" s="44" t="s">
        <v>242</v>
      </c>
      <c r="AA53" s="44">
        <v>23.739999999999995</v>
      </c>
      <c r="AB53" s="3" t="s">
        <v>137</v>
      </c>
      <c r="AC53" s="3">
        <v>151.6</v>
      </c>
      <c r="AD53" s="3">
        <v>159.1</v>
      </c>
      <c r="AE53" s="5">
        <v>7.5</v>
      </c>
      <c r="AF53" s="5">
        <v>1.4099999999999966</v>
      </c>
      <c r="AG53" s="3" t="s">
        <v>146</v>
      </c>
      <c r="AH53" s="3" t="s">
        <v>217</v>
      </c>
      <c r="AI53" s="3">
        <v>8.7900000000000205</v>
      </c>
      <c r="AJ53" s="3" t="s">
        <v>137</v>
      </c>
      <c r="AK53" s="3">
        <v>151.44</v>
      </c>
      <c r="AL53" s="3">
        <v>160.07</v>
      </c>
      <c r="AM53" s="5">
        <v>8.6299999999999955</v>
      </c>
      <c r="AN53" s="5">
        <v>0.75</v>
      </c>
      <c r="AO53" s="3" t="s">
        <v>146</v>
      </c>
      <c r="AP53" s="3" t="s">
        <v>147</v>
      </c>
      <c r="AQ53" s="3">
        <v>8.9000000000000057</v>
      </c>
      <c r="AR53" s="3" t="s">
        <v>137</v>
      </c>
      <c r="AS53" s="3">
        <v>152.30000000000001</v>
      </c>
      <c r="AT53" s="3">
        <v>159.32</v>
      </c>
      <c r="AU53" s="5">
        <v>7.0199999999999818</v>
      </c>
      <c r="AV53" s="5">
        <v>0.49999999999997158</v>
      </c>
      <c r="AW53" s="3" t="s">
        <v>146</v>
      </c>
      <c r="AX53" s="3" t="s">
        <v>147</v>
      </c>
      <c r="AY53" s="3">
        <v>8.9000000000000057</v>
      </c>
    </row>
    <row r="54" spans="1:51" ht="60">
      <c r="A54" s="3" t="s">
        <v>6</v>
      </c>
      <c r="B54" s="3">
        <v>0</v>
      </c>
      <c r="C54" s="3">
        <v>0</v>
      </c>
      <c r="D54" s="3">
        <v>0</v>
      </c>
      <c r="E54" s="3">
        <v>0</v>
      </c>
      <c r="F54" s="3" t="s">
        <v>25</v>
      </c>
      <c r="G54" s="3" t="s">
        <v>32</v>
      </c>
      <c r="H54" s="3">
        <v>14.29</v>
      </c>
      <c r="K54" s="3" t="s">
        <v>6</v>
      </c>
      <c r="L54" s="3">
        <v>73.959999999999994</v>
      </c>
      <c r="M54" s="3">
        <v>93.59</v>
      </c>
      <c r="N54" s="5">
        <v>19.63000000000001</v>
      </c>
      <c r="O54" s="5">
        <v>0.25000000000001421</v>
      </c>
      <c r="P54" s="3" t="s">
        <v>218</v>
      </c>
      <c r="Q54" s="3" t="s">
        <v>233</v>
      </c>
      <c r="R54" s="3">
        <v>19.77</v>
      </c>
      <c r="T54" s="44" t="s">
        <v>141</v>
      </c>
      <c r="U54" s="44">
        <v>65.849999999999994</v>
      </c>
      <c r="V54" s="44">
        <v>66.45</v>
      </c>
      <c r="W54" s="45">
        <v>0.60000000000000853</v>
      </c>
      <c r="X54" s="45">
        <v>0.60000000000000853</v>
      </c>
      <c r="Y54" s="44" t="s">
        <v>243</v>
      </c>
      <c r="Z54" s="44" t="s">
        <v>244</v>
      </c>
      <c r="AA54" s="44">
        <v>0.60000000000000853</v>
      </c>
      <c r="AB54" s="3" t="s">
        <v>138</v>
      </c>
      <c r="AC54" s="3">
        <v>0</v>
      </c>
      <c r="AD54" s="3">
        <v>0</v>
      </c>
      <c r="AE54" s="5">
        <v>0</v>
      </c>
      <c r="AF54" s="5">
        <v>0</v>
      </c>
      <c r="AG54" s="3" t="s">
        <v>221</v>
      </c>
      <c r="AH54" s="3" t="s">
        <v>222</v>
      </c>
      <c r="AI54" s="3">
        <v>3.7999999999999829</v>
      </c>
      <c r="AJ54" s="3" t="s">
        <v>138</v>
      </c>
      <c r="AK54" s="3">
        <v>132.02000000000001</v>
      </c>
      <c r="AL54" s="3">
        <v>134.93</v>
      </c>
      <c r="AM54" s="5">
        <v>2.9099999999999966</v>
      </c>
      <c r="AN54" s="5">
        <v>0.62000000000000455</v>
      </c>
      <c r="AO54" s="3" t="s">
        <v>221</v>
      </c>
      <c r="AP54" s="3" t="s">
        <v>149</v>
      </c>
      <c r="AQ54" s="3">
        <v>4.039999999999992</v>
      </c>
      <c r="AR54" s="3" t="s">
        <v>138</v>
      </c>
      <c r="AS54" s="3">
        <v>0</v>
      </c>
      <c r="AT54" s="3">
        <v>0</v>
      </c>
      <c r="AU54" s="5">
        <v>0</v>
      </c>
      <c r="AV54" s="5">
        <v>0</v>
      </c>
      <c r="AW54" s="3" t="s">
        <v>148</v>
      </c>
      <c r="AX54" s="3" t="s">
        <v>149</v>
      </c>
      <c r="AY54" s="3">
        <v>4.1399999999999864</v>
      </c>
    </row>
    <row r="55" spans="1:51" ht="45">
      <c r="A55" s="3" t="s">
        <v>9</v>
      </c>
      <c r="B55" s="3" t="s">
        <v>8</v>
      </c>
      <c r="C55" s="3" t="s">
        <v>8</v>
      </c>
      <c r="D55" s="3">
        <v>0</v>
      </c>
      <c r="E55" s="3">
        <v>0</v>
      </c>
      <c r="F55" s="3" t="s">
        <v>8</v>
      </c>
      <c r="G55" s="3" t="s">
        <v>8</v>
      </c>
      <c r="H55" s="3">
        <v>14.29</v>
      </c>
      <c r="K55" s="3" t="s">
        <v>9</v>
      </c>
      <c r="L55" s="3" t="s">
        <v>8</v>
      </c>
      <c r="M55" s="3" t="s">
        <v>8</v>
      </c>
      <c r="N55" s="3">
        <v>19.63000000000001</v>
      </c>
      <c r="O55" s="3">
        <v>0.25000000000001421</v>
      </c>
      <c r="P55" s="3" t="s">
        <v>8</v>
      </c>
      <c r="Q55" s="3" t="s">
        <v>8</v>
      </c>
      <c r="R55" s="3">
        <v>19.77</v>
      </c>
      <c r="T55" s="42" t="s">
        <v>142</v>
      </c>
      <c r="U55" s="42" t="s">
        <v>8</v>
      </c>
      <c r="V55" s="42" t="s">
        <v>8</v>
      </c>
      <c r="W55" s="43">
        <v>24.340000000000003</v>
      </c>
      <c r="X55" s="42">
        <v>0.62000000000000455</v>
      </c>
      <c r="Y55" s="42" t="s">
        <v>8</v>
      </c>
      <c r="Z55" s="42" t="s">
        <v>8</v>
      </c>
      <c r="AA55" s="42">
        <v>24.340000000000003</v>
      </c>
      <c r="AB55" s="42" t="s">
        <v>139</v>
      </c>
      <c r="AC55" s="42" t="s">
        <v>8</v>
      </c>
      <c r="AD55" s="42" t="s">
        <v>8</v>
      </c>
      <c r="AE55" s="43">
        <v>7.5</v>
      </c>
      <c r="AF55" s="42">
        <v>1.4099999999999966</v>
      </c>
      <c r="AG55" s="42" t="s">
        <v>8</v>
      </c>
      <c r="AH55" s="42" t="s">
        <v>8</v>
      </c>
      <c r="AI55" s="42">
        <v>12.590000000000003</v>
      </c>
      <c r="AJ55" s="42" t="s">
        <v>139</v>
      </c>
      <c r="AK55" s="42" t="s">
        <v>8</v>
      </c>
      <c r="AL55" s="42" t="s">
        <v>8</v>
      </c>
      <c r="AM55" s="43">
        <v>11.539999999999992</v>
      </c>
      <c r="AN55" s="42">
        <v>1.3700000000000045</v>
      </c>
      <c r="AO55" s="42" t="s">
        <v>8</v>
      </c>
      <c r="AP55" s="42" t="s">
        <v>8</v>
      </c>
      <c r="AQ55" s="42">
        <v>12.939999999999998</v>
      </c>
      <c r="AR55" s="42" t="s">
        <v>139</v>
      </c>
      <c r="AS55" s="42" t="s">
        <v>8</v>
      </c>
      <c r="AT55" s="42" t="s">
        <v>8</v>
      </c>
      <c r="AU55" s="43">
        <v>7.0199999999999818</v>
      </c>
      <c r="AV55" s="42">
        <v>0.49999999999997158</v>
      </c>
      <c r="AW55" s="42" t="s">
        <v>8</v>
      </c>
      <c r="AX55" s="42" t="s">
        <v>8</v>
      </c>
      <c r="AY55" s="42">
        <v>13.039999999999992</v>
      </c>
    </row>
    <row r="56" spans="1:51" ht="60">
      <c r="A56" s="112">
        <v>43971</v>
      </c>
      <c r="B56" s="112"/>
      <c r="C56" s="112"/>
      <c r="D56" s="112"/>
      <c r="E56" s="112"/>
      <c r="F56" s="112"/>
      <c r="G56" s="112"/>
      <c r="H56" s="112"/>
      <c r="K56" s="112">
        <v>43994</v>
      </c>
      <c r="L56" s="112"/>
      <c r="M56" s="112"/>
      <c r="N56" s="112"/>
      <c r="O56" s="112"/>
      <c r="P56" s="112"/>
      <c r="Q56" s="112"/>
      <c r="R56" s="112"/>
      <c r="T56" s="42" t="s">
        <v>9</v>
      </c>
      <c r="U56" s="42" t="s">
        <v>8</v>
      </c>
      <c r="V56" s="42" t="s">
        <v>8</v>
      </c>
      <c r="W56" s="43">
        <v>31.5</v>
      </c>
      <c r="X56" s="43">
        <v>0.93000000000000682</v>
      </c>
      <c r="Y56" s="42" t="s">
        <v>8</v>
      </c>
      <c r="Z56" s="42" t="s">
        <v>8</v>
      </c>
      <c r="AA56" s="43">
        <v>33.840000000000003</v>
      </c>
      <c r="AB56" s="44" t="s">
        <v>140</v>
      </c>
      <c r="AC56" s="44">
        <v>0</v>
      </c>
      <c r="AD56" s="44">
        <v>0</v>
      </c>
      <c r="AE56" s="45">
        <v>0</v>
      </c>
      <c r="AF56" s="45">
        <v>0</v>
      </c>
      <c r="AG56" s="44" t="s">
        <v>223</v>
      </c>
      <c r="AH56" s="44" t="s">
        <v>151</v>
      </c>
      <c r="AI56" s="44">
        <v>35.509999999999991</v>
      </c>
      <c r="AJ56" s="44" t="s">
        <v>140</v>
      </c>
      <c r="AK56" s="44">
        <v>62.75</v>
      </c>
      <c r="AL56" s="44">
        <v>95.44</v>
      </c>
      <c r="AM56" s="45">
        <v>32.69</v>
      </c>
      <c r="AN56" s="45">
        <v>1.1400000000000006</v>
      </c>
      <c r="AO56" s="44" t="s">
        <v>150</v>
      </c>
      <c r="AP56" s="44" t="s">
        <v>151</v>
      </c>
      <c r="AQ56" s="44">
        <v>35.959999999999994</v>
      </c>
      <c r="AR56" s="44" t="s">
        <v>140</v>
      </c>
      <c r="AS56" s="44">
        <v>63.95</v>
      </c>
      <c r="AT56" s="44">
        <v>92.6</v>
      </c>
      <c r="AU56" s="45">
        <v>28.649999999999991</v>
      </c>
      <c r="AV56" s="45">
        <v>-0.31000000000001648</v>
      </c>
      <c r="AW56" s="44" t="s">
        <v>150</v>
      </c>
      <c r="AX56" s="44" t="s">
        <v>151</v>
      </c>
      <c r="AY56" s="44">
        <v>35.959999999999994</v>
      </c>
    </row>
    <row r="57" spans="1:51" ht="60">
      <c r="A57" s="3" t="s">
        <v>1</v>
      </c>
      <c r="B57" s="3" t="s">
        <v>10</v>
      </c>
      <c r="C57" s="3" t="s">
        <v>11</v>
      </c>
      <c r="D57" s="3" t="s">
        <v>12</v>
      </c>
      <c r="E57" s="3" t="s">
        <v>13</v>
      </c>
      <c r="F57" s="3" t="s">
        <v>125</v>
      </c>
      <c r="G57" s="3" t="s">
        <v>126</v>
      </c>
      <c r="H57" s="3" t="s">
        <v>127</v>
      </c>
      <c r="K57" s="3" t="s">
        <v>1</v>
      </c>
      <c r="L57" s="3" t="s">
        <v>10</v>
      </c>
      <c r="M57" s="3" t="s">
        <v>11</v>
      </c>
      <c r="N57" s="3" t="s">
        <v>12</v>
      </c>
      <c r="O57" s="3" t="s">
        <v>13</v>
      </c>
      <c r="P57" s="3" t="s">
        <v>125</v>
      </c>
      <c r="Q57" s="3" t="s">
        <v>126</v>
      </c>
      <c r="R57" s="3" t="s">
        <v>127</v>
      </c>
      <c r="T57" s="112">
        <v>44021</v>
      </c>
      <c r="U57" s="112"/>
      <c r="V57" s="112"/>
      <c r="W57" s="112"/>
      <c r="X57" s="112"/>
      <c r="Y57" s="112"/>
      <c r="Z57" s="112"/>
      <c r="AA57" s="112"/>
      <c r="AB57" s="44" t="s">
        <v>143</v>
      </c>
      <c r="AC57" s="44">
        <v>0</v>
      </c>
      <c r="AD57" s="44">
        <v>0</v>
      </c>
      <c r="AE57" s="45">
        <v>0</v>
      </c>
      <c r="AF57" s="45">
        <v>0</v>
      </c>
      <c r="AG57" s="44" t="s">
        <v>152</v>
      </c>
      <c r="AH57" s="44" t="s">
        <v>224</v>
      </c>
      <c r="AI57" s="44">
        <v>0.80999999999999517</v>
      </c>
      <c r="AJ57" s="44" t="s">
        <v>143</v>
      </c>
      <c r="AK57" s="44">
        <v>60.35</v>
      </c>
      <c r="AL57" s="44">
        <v>61.6</v>
      </c>
      <c r="AM57" s="45">
        <v>1.25</v>
      </c>
      <c r="AN57" s="45">
        <v>1.1600000000000037</v>
      </c>
      <c r="AO57" s="44" t="s">
        <v>152</v>
      </c>
      <c r="AP57" s="44" t="s">
        <v>245</v>
      </c>
      <c r="AQ57" s="44">
        <v>1.2899999999999991</v>
      </c>
      <c r="AR57" s="44" t="s">
        <v>143</v>
      </c>
      <c r="AS57" s="44">
        <v>0</v>
      </c>
      <c r="AT57" s="44">
        <v>0</v>
      </c>
      <c r="AU57" s="45">
        <v>0</v>
      </c>
      <c r="AV57" s="45">
        <v>0</v>
      </c>
      <c r="AW57" s="44" t="s">
        <v>152</v>
      </c>
      <c r="AX57" s="44" t="s">
        <v>153</v>
      </c>
      <c r="AY57" s="44">
        <v>1.5999999999999943</v>
      </c>
    </row>
    <row r="58" spans="1:51" ht="60">
      <c r="A58" s="3" t="s">
        <v>7</v>
      </c>
      <c r="B58" s="8">
        <v>0</v>
      </c>
      <c r="C58" s="8">
        <v>0</v>
      </c>
      <c r="D58" s="8">
        <v>0</v>
      </c>
      <c r="E58" s="8">
        <v>0</v>
      </c>
      <c r="F58" s="3" t="s">
        <v>8</v>
      </c>
      <c r="G58" s="3" t="s">
        <v>8</v>
      </c>
      <c r="H58" s="3" t="s">
        <v>8</v>
      </c>
      <c r="K58" s="3" t="s">
        <v>7</v>
      </c>
      <c r="L58" s="3">
        <v>152.79</v>
      </c>
      <c r="M58" s="3">
        <v>154.13</v>
      </c>
      <c r="N58" s="5">
        <v>1.3400000000000034</v>
      </c>
      <c r="O58" s="5">
        <v>1.3400000000000034</v>
      </c>
      <c r="P58" s="3" t="s">
        <v>246</v>
      </c>
      <c r="Q58" s="3" t="s">
        <v>247</v>
      </c>
      <c r="R58" s="3">
        <v>1.3400000000000034</v>
      </c>
      <c r="T58" s="42" t="s">
        <v>1</v>
      </c>
      <c r="U58" s="42" t="s">
        <v>10</v>
      </c>
      <c r="V58" s="42" t="s">
        <v>11</v>
      </c>
      <c r="W58" s="42" t="s">
        <v>12</v>
      </c>
      <c r="X58" s="42" t="s">
        <v>13</v>
      </c>
      <c r="Y58" s="42" t="s">
        <v>125</v>
      </c>
      <c r="Z58" s="42" t="s">
        <v>126</v>
      </c>
      <c r="AA58" s="42" t="s">
        <v>127</v>
      </c>
      <c r="AB58" s="44" t="s">
        <v>144</v>
      </c>
      <c r="AC58" s="44">
        <v>0</v>
      </c>
      <c r="AD58" s="44">
        <v>0</v>
      </c>
      <c r="AE58" s="45">
        <v>0</v>
      </c>
      <c r="AF58" s="45">
        <v>0</v>
      </c>
      <c r="AG58" s="44" t="s">
        <v>154</v>
      </c>
      <c r="AH58" s="44" t="s">
        <v>155</v>
      </c>
      <c r="AI58" s="44">
        <v>2.1300000000000026</v>
      </c>
      <c r="AJ58" s="44" t="s">
        <v>144</v>
      </c>
      <c r="AK58" s="44">
        <v>54.59</v>
      </c>
      <c r="AL58" s="44">
        <v>56.12</v>
      </c>
      <c r="AM58" s="45">
        <v>1.529999999999994</v>
      </c>
      <c r="AN58" s="45">
        <v>8.9999999999996305E-2</v>
      </c>
      <c r="AO58" s="44" t="s">
        <v>154</v>
      </c>
      <c r="AP58" s="44" t="s">
        <v>155</v>
      </c>
      <c r="AQ58" s="44">
        <v>2.1300000000000026</v>
      </c>
      <c r="AR58" s="44" t="s">
        <v>144</v>
      </c>
      <c r="AS58" s="44">
        <v>54.6</v>
      </c>
      <c r="AT58" s="44">
        <v>55.52</v>
      </c>
      <c r="AU58" s="45">
        <v>0.92000000000000171</v>
      </c>
      <c r="AV58" s="45">
        <v>-0.31000000000000227</v>
      </c>
      <c r="AW58" s="44" t="s">
        <v>154</v>
      </c>
      <c r="AX58" s="44" t="s">
        <v>155</v>
      </c>
      <c r="AY58" s="44">
        <v>2.1300000000000026</v>
      </c>
    </row>
    <row r="59" spans="1:51" ht="45">
      <c r="A59" s="3" t="s">
        <v>6</v>
      </c>
      <c r="B59" s="3">
        <v>73.849999999999994</v>
      </c>
      <c r="C59" s="3">
        <v>84.54</v>
      </c>
      <c r="D59" s="3">
        <v>10.690000000000012</v>
      </c>
      <c r="E59" s="3">
        <v>-1.039999999999992</v>
      </c>
      <c r="F59" s="3" t="s">
        <v>25</v>
      </c>
      <c r="G59" s="3" t="s">
        <v>32</v>
      </c>
      <c r="H59" s="3">
        <v>14.29</v>
      </c>
      <c r="K59" s="3" t="s">
        <v>6</v>
      </c>
      <c r="L59" s="3">
        <v>73.959999999999994</v>
      </c>
      <c r="M59" s="3">
        <v>94.57</v>
      </c>
      <c r="N59" s="5">
        <v>20.61</v>
      </c>
      <c r="O59" s="5">
        <v>0.97999999999998977</v>
      </c>
      <c r="P59" s="3" t="s">
        <v>218</v>
      </c>
      <c r="Q59" s="3" t="s">
        <v>248</v>
      </c>
      <c r="R59" s="3">
        <v>20.72</v>
      </c>
      <c r="T59" s="3" t="s">
        <v>137</v>
      </c>
      <c r="U59" s="3">
        <v>152.1</v>
      </c>
      <c r="V59" s="3">
        <v>158.72999999999999</v>
      </c>
      <c r="W59" s="5">
        <v>6.6299999999999955</v>
      </c>
      <c r="X59" s="5">
        <v>0.78999999999999204</v>
      </c>
      <c r="Y59" s="3" t="s">
        <v>146</v>
      </c>
      <c r="Z59" s="3" t="s">
        <v>249</v>
      </c>
      <c r="AA59" s="3">
        <v>7.5600000000000023</v>
      </c>
      <c r="AB59" s="42" t="s">
        <v>142</v>
      </c>
      <c r="AC59" s="42" t="s">
        <v>8</v>
      </c>
      <c r="AD59" s="42" t="s">
        <v>8</v>
      </c>
      <c r="AE59" s="43">
        <v>0</v>
      </c>
      <c r="AF59" s="43">
        <v>0</v>
      </c>
      <c r="AG59" s="42" t="s">
        <v>8</v>
      </c>
      <c r="AH59" s="42" t="s">
        <v>8</v>
      </c>
      <c r="AI59" s="42">
        <v>38.449999999999989</v>
      </c>
      <c r="AJ59" s="42" t="s">
        <v>142</v>
      </c>
      <c r="AK59" s="42" t="s">
        <v>8</v>
      </c>
      <c r="AL59" s="42" t="s">
        <v>8</v>
      </c>
      <c r="AM59" s="43">
        <v>35.469999999999992</v>
      </c>
      <c r="AN59" s="43">
        <v>2.3900000000000006</v>
      </c>
      <c r="AO59" s="42" t="s">
        <v>8</v>
      </c>
      <c r="AP59" s="42" t="s">
        <v>8</v>
      </c>
      <c r="AQ59" s="42">
        <v>39.379999999999995</v>
      </c>
      <c r="AR59" s="42" t="s">
        <v>142</v>
      </c>
      <c r="AS59" s="42" t="s">
        <v>8</v>
      </c>
      <c r="AT59" s="42" t="s">
        <v>8</v>
      </c>
      <c r="AU59" s="43">
        <v>29.569999999999993</v>
      </c>
      <c r="AV59" s="43">
        <v>-0.62000000000001876</v>
      </c>
      <c r="AW59" s="42" t="s">
        <v>8</v>
      </c>
      <c r="AX59" s="42" t="s">
        <v>8</v>
      </c>
      <c r="AY59" s="42">
        <v>39.689999999999991</v>
      </c>
    </row>
    <row r="60" spans="1:51" ht="45">
      <c r="A60" s="3" t="s">
        <v>9</v>
      </c>
      <c r="B60" s="3" t="s">
        <v>8</v>
      </c>
      <c r="C60" s="3" t="s">
        <v>8</v>
      </c>
      <c r="D60" s="3">
        <v>10.690000000000012</v>
      </c>
      <c r="E60" s="3">
        <v>-1.039999999999992</v>
      </c>
      <c r="F60" s="3" t="s">
        <v>8</v>
      </c>
      <c r="G60" s="3" t="s">
        <v>8</v>
      </c>
      <c r="H60" s="3">
        <v>14.29</v>
      </c>
      <c r="K60" s="3" t="s">
        <v>9</v>
      </c>
      <c r="L60" s="3" t="s">
        <v>8</v>
      </c>
      <c r="M60" s="3" t="s">
        <v>8</v>
      </c>
      <c r="N60" s="3">
        <v>21.950000000000003</v>
      </c>
      <c r="O60" s="3">
        <v>2.3199999999999932</v>
      </c>
      <c r="P60" s="3" t="s">
        <v>8</v>
      </c>
      <c r="Q60" s="3" t="s">
        <v>8</v>
      </c>
      <c r="R60" s="3">
        <v>22.060000000000002</v>
      </c>
      <c r="T60" s="3" t="s">
        <v>138</v>
      </c>
      <c r="U60" s="3">
        <v>132.69999999999999</v>
      </c>
      <c r="V60" s="3">
        <v>133.75</v>
      </c>
      <c r="W60" s="5">
        <v>1.0500000000000114</v>
      </c>
      <c r="X60" s="5">
        <v>-0.26999999999998181</v>
      </c>
      <c r="Y60" s="3" t="s">
        <v>221</v>
      </c>
      <c r="Z60" s="3" t="s">
        <v>241</v>
      </c>
      <c r="AA60" s="3">
        <v>2.0699999999999932</v>
      </c>
      <c r="AB60" s="42" t="s">
        <v>9</v>
      </c>
      <c r="AC60" s="42" t="s">
        <v>8</v>
      </c>
      <c r="AD60" s="42" t="s">
        <v>8</v>
      </c>
      <c r="AE60" s="43">
        <v>7.5</v>
      </c>
      <c r="AF60" s="43">
        <v>1.4099999999999966</v>
      </c>
      <c r="AG60" s="42" t="s">
        <v>8</v>
      </c>
      <c r="AH60" s="42" t="s">
        <v>8</v>
      </c>
      <c r="AI60" s="43">
        <v>51.039999999999992</v>
      </c>
      <c r="AJ60" s="42" t="s">
        <v>9</v>
      </c>
      <c r="AK60" s="42" t="s">
        <v>8</v>
      </c>
      <c r="AL60" s="42" t="s">
        <v>8</v>
      </c>
      <c r="AM60" s="43">
        <v>47.009999999999984</v>
      </c>
      <c r="AN60" s="43">
        <v>3.7600000000000051</v>
      </c>
      <c r="AO60" s="42" t="s">
        <v>8</v>
      </c>
      <c r="AP60" s="42" t="s">
        <v>8</v>
      </c>
      <c r="AQ60" s="43">
        <v>52.319999999999993</v>
      </c>
      <c r="AR60" s="42" t="s">
        <v>9</v>
      </c>
      <c r="AS60" s="42" t="s">
        <v>8</v>
      </c>
      <c r="AT60" s="42" t="s">
        <v>8</v>
      </c>
      <c r="AU60" s="43">
        <v>36.589999999999975</v>
      </c>
      <c r="AV60" s="43">
        <v>-0.12000000000004718</v>
      </c>
      <c r="AW60" s="42" t="s">
        <v>8</v>
      </c>
      <c r="AX60" s="42" t="s">
        <v>8</v>
      </c>
      <c r="AY60" s="43">
        <v>52.729999999999983</v>
      </c>
    </row>
    <row r="61" spans="1:51" ht="30">
      <c r="A61" s="112">
        <v>43972</v>
      </c>
      <c r="B61" s="112"/>
      <c r="C61" s="112"/>
      <c r="D61" s="112"/>
      <c r="E61" s="112"/>
      <c r="F61" s="112"/>
      <c r="G61" s="112"/>
      <c r="H61" s="112"/>
      <c r="K61" s="112">
        <v>43995</v>
      </c>
      <c r="L61" s="112"/>
      <c r="M61" s="112"/>
      <c r="N61" s="112"/>
      <c r="O61" s="112"/>
      <c r="P61" s="112"/>
      <c r="Q61" s="112"/>
      <c r="R61" s="112"/>
      <c r="T61" s="42" t="s">
        <v>139</v>
      </c>
      <c r="U61" s="42" t="s">
        <v>8</v>
      </c>
      <c r="V61" s="42" t="s">
        <v>8</v>
      </c>
      <c r="W61" s="43">
        <v>7.6800000000000068</v>
      </c>
      <c r="X61" s="42">
        <v>0.52000000000001023</v>
      </c>
      <c r="Y61" s="42" t="s">
        <v>8</v>
      </c>
      <c r="Z61" s="42" t="s">
        <v>8</v>
      </c>
      <c r="AA61" s="42">
        <v>9.6299999999999955</v>
      </c>
      <c r="AB61" s="112">
        <v>44049</v>
      </c>
      <c r="AC61" s="112"/>
      <c r="AD61" s="112"/>
      <c r="AE61" s="112"/>
      <c r="AF61" s="112"/>
      <c r="AG61" s="112"/>
      <c r="AH61" s="112"/>
      <c r="AI61" s="112"/>
      <c r="AJ61" s="112">
        <v>44081</v>
      </c>
      <c r="AK61" s="112"/>
      <c r="AL61" s="112"/>
      <c r="AM61" s="112"/>
      <c r="AN61" s="112"/>
      <c r="AO61" s="112"/>
      <c r="AP61" s="112"/>
      <c r="AQ61" s="112"/>
      <c r="AR61" s="112">
        <v>44111</v>
      </c>
      <c r="AS61" s="112"/>
      <c r="AT61" s="112"/>
      <c r="AU61" s="112"/>
      <c r="AV61" s="112"/>
      <c r="AW61" s="112"/>
      <c r="AX61" s="112"/>
      <c r="AY61" s="112"/>
    </row>
    <row r="62" spans="1:51" ht="60">
      <c r="A62" s="3" t="s">
        <v>1</v>
      </c>
      <c r="B62" s="3" t="s">
        <v>10</v>
      </c>
      <c r="C62" s="3" t="s">
        <v>11</v>
      </c>
      <c r="D62" s="3" t="s">
        <v>12</v>
      </c>
      <c r="E62" s="3" t="s">
        <v>13</v>
      </c>
      <c r="F62" s="3" t="s">
        <v>125</v>
      </c>
      <c r="G62" s="3" t="s">
        <v>126</v>
      </c>
      <c r="H62" s="3" t="s">
        <v>127</v>
      </c>
      <c r="K62" s="3" t="s">
        <v>1</v>
      </c>
      <c r="L62" s="3" t="s">
        <v>10</v>
      </c>
      <c r="M62" s="3" t="s">
        <v>11</v>
      </c>
      <c r="N62" s="3" t="s">
        <v>12</v>
      </c>
      <c r="O62" s="3" t="s">
        <v>13</v>
      </c>
      <c r="P62" s="3" t="s">
        <v>125</v>
      </c>
      <c r="Q62" s="3" t="s">
        <v>126</v>
      </c>
      <c r="R62" s="3" t="s">
        <v>127</v>
      </c>
      <c r="T62" s="44" t="s">
        <v>140</v>
      </c>
      <c r="U62" s="44">
        <v>73.84</v>
      </c>
      <c r="V62" s="44">
        <v>97.48</v>
      </c>
      <c r="W62" s="45">
        <v>23.64</v>
      </c>
      <c r="X62" s="45">
        <v>-9.9999999999994316E-2</v>
      </c>
      <c r="Y62" s="44" t="s">
        <v>239</v>
      </c>
      <c r="Z62" s="44" t="s">
        <v>242</v>
      </c>
      <c r="AA62" s="44">
        <v>23.739999999999995</v>
      </c>
      <c r="AB62" s="42" t="s">
        <v>1</v>
      </c>
      <c r="AC62" s="42" t="s">
        <v>10</v>
      </c>
      <c r="AD62" s="42" t="s">
        <v>11</v>
      </c>
      <c r="AE62" s="42" t="s">
        <v>12</v>
      </c>
      <c r="AF62" s="42" t="s">
        <v>13</v>
      </c>
      <c r="AG62" s="42" t="s">
        <v>125</v>
      </c>
      <c r="AH62" s="42" t="s">
        <v>126</v>
      </c>
      <c r="AI62" s="42" t="s">
        <v>127</v>
      </c>
      <c r="AJ62" s="42" t="s">
        <v>1</v>
      </c>
      <c r="AK62" s="42" t="s">
        <v>10</v>
      </c>
      <c r="AL62" s="42" t="s">
        <v>11</v>
      </c>
      <c r="AM62" s="42" t="s">
        <v>12</v>
      </c>
      <c r="AN62" s="42" t="s">
        <v>13</v>
      </c>
      <c r="AO62" s="42" t="s">
        <v>125</v>
      </c>
      <c r="AP62" s="42" t="s">
        <v>126</v>
      </c>
      <c r="AQ62" s="42" t="s">
        <v>127</v>
      </c>
      <c r="AR62" s="42" t="s">
        <v>1</v>
      </c>
      <c r="AS62" s="42" t="s">
        <v>10</v>
      </c>
      <c r="AT62" s="42" t="s">
        <v>11</v>
      </c>
      <c r="AU62" s="42" t="s">
        <v>12</v>
      </c>
      <c r="AV62" s="42" t="s">
        <v>13</v>
      </c>
      <c r="AW62" s="42" t="s">
        <v>125</v>
      </c>
      <c r="AX62" s="42" t="s">
        <v>126</v>
      </c>
      <c r="AY62" s="42" t="s">
        <v>127</v>
      </c>
    </row>
    <row r="63" spans="1:51" ht="60">
      <c r="A63" s="3" t="s">
        <v>7</v>
      </c>
      <c r="B63" s="8">
        <v>0</v>
      </c>
      <c r="C63" s="8">
        <v>0</v>
      </c>
      <c r="D63" s="8">
        <v>0</v>
      </c>
      <c r="E63" s="8">
        <v>0</v>
      </c>
      <c r="F63" s="3" t="s">
        <v>8</v>
      </c>
      <c r="G63" s="3" t="s">
        <v>8</v>
      </c>
      <c r="H63" s="3" t="s">
        <v>8</v>
      </c>
      <c r="K63" s="3" t="s">
        <v>7</v>
      </c>
      <c r="L63" s="3">
        <v>152.51</v>
      </c>
      <c r="M63" s="3">
        <v>155</v>
      </c>
      <c r="N63" s="5">
        <v>2.4900000000000091</v>
      </c>
      <c r="O63" s="5">
        <v>1.1500000000000057</v>
      </c>
      <c r="P63" s="3" t="s">
        <v>250</v>
      </c>
      <c r="Q63" s="3" t="s">
        <v>251</v>
      </c>
      <c r="R63" s="3">
        <v>2.4900000000000091</v>
      </c>
      <c r="T63" s="44" t="s">
        <v>141</v>
      </c>
      <c r="U63" s="44">
        <v>64.2</v>
      </c>
      <c r="V63" s="44">
        <v>65.3</v>
      </c>
      <c r="W63" s="45">
        <v>1.0999999999999943</v>
      </c>
      <c r="X63" s="45">
        <v>0.49999999999998579</v>
      </c>
      <c r="Y63" s="44" t="s">
        <v>252</v>
      </c>
      <c r="Z63" s="44" t="s">
        <v>244</v>
      </c>
      <c r="AA63" s="44">
        <v>2.25</v>
      </c>
      <c r="AB63" s="3" t="s">
        <v>137</v>
      </c>
      <c r="AC63" s="3">
        <v>151.59</v>
      </c>
      <c r="AD63" s="3">
        <v>159.01</v>
      </c>
      <c r="AE63" s="5">
        <v>7.4199999999999875</v>
      </c>
      <c r="AF63" s="5">
        <v>-8.0000000000012506E-2</v>
      </c>
      <c r="AG63" s="3" t="s">
        <v>146</v>
      </c>
      <c r="AH63" s="3" t="s">
        <v>217</v>
      </c>
      <c r="AI63" s="3">
        <v>8.7900000000000205</v>
      </c>
      <c r="AJ63" s="3" t="s">
        <v>137</v>
      </c>
      <c r="AK63" s="3">
        <v>151.22</v>
      </c>
      <c r="AL63" s="3">
        <v>158.9</v>
      </c>
      <c r="AM63" s="5">
        <v>7.6800000000000068</v>
      </c>
      <c r="AN63" s="5">
        <v>-0.94999999999998863</v>
      </c>
      <c r="AO63" s="3" t="s">
        <v>146</v>
      </c>
      <c r="AP63" s="3" t="s">
        <v>147</v>
      </c>
      <c r="AQ63" s="3">
        <v>8.9000000000000057</v>
      </c>
      <c r="AR63" s="3" t="s">
        <v>137</v>
      </c>
      <c r="AS63" s="3">
        <v>152.30000000000001</v>
      </c>
      <c r="AT63" s="3">
        <v>159.32</v>
      </c>
      <c r="AU63" s="5">
        <v>7.0199999999999818</v>
      </c>
      <c r="AV63" s="5">
        <v>0.49999999999997158</v>
      </c>
      <c r="AW63" s="3" t="s">
        <v>146</v>
      </c>
      <c r="AX63" s="3" t="s">
        <v>147</v>
      </c>
      <c r="AY63" s="3">
        <v>8.9000000000000057</v>
      </c>
    </row>
    <row r="64" spans="1:51" ht="45">
      <c r="A64" s="3" t="s">
        <v>6</v>
      </c>
      <c r="B64" s="3">
        <v>73.97</v>
      </c>
      <c r="C64" s="3">
        <v>85.57</v>
      </c>
      <c r="D64" s="3">
        <v>11.599999999999994</v>
      </c>
      <c r="E64" s="3">
        <v>11.599999999999994</v>
      </c>
      <c r="F64" s="3" t="s">
        <v>25</v>
      </c>
      <c r="G64" s="3" t="s">
        <v>32</v>
      </c>
      <c r="H64" s="3">
        <v>14.29</v>
      </c>
      <c r="K64" s="3" t="s">
        <v>6</v>
      </c>
      <c r="L64" s="3">
        <v>73.959999999999994</v>
      </c>
      <c r="M64" s="3">
        <v>94.5</v>
      </c>
      <c r="N64" s="5">
        <v>20.540000000000006</v>
      </c>
      <c r="O64" s="5">
        <v>-6.9999999999993179E-2</v>
      </c>
      <c r="P64" s="3" t="s">
        <v>218</v>
      </c>
      <c r="Q64" s="3" t="s">
        <v>248</v>
      </c>
      <c r="R64" s="3">
        <v>20.72</v>
      </c>
      <c r="T64" s="42" t="s">
        <v>142</v>
      </c>
      <c r="U64" s="42" t="s">
        <v>8</v>
      </c>
      <c r="V64" s="42" t="s">
        <v>8</v>
      </c>
      <c r="W64" s="43">
        <v>24.739999999999995</v>
      </c>
      <c r="X64" s="42">
        <v>0.39999999999999147</v>
      </c>
      <c r="Y64" s="42" t="s">
        <v>8</v>
      </c>
      <c r="Z64" s="42" t="s">
        <v>8</v>
      </c>
      <c r="AA64" s="42">
        <v>25.989999999999995</v>
      </c>
      <c r="AB64" s="3" t="s">
        <v>138</v>
      </c>
      <c r="AC64" s="3">
        <v>0</v>
      </c>
      <c r="AD64" s="3">
        <v>0</v>
      </c>
      <c r="AE64" s="5">
        <v>0</v>
      </c>
      <c r="AF64" s="5">
        <v>0</v>
      </c>
      <c r="AG64" s="3" t="s">
        <v>221</v>
      </c>
      <c r="AH64" s="3" t="s">
        <v>222</v>
      </c>
      <c r="AI64" s="3">
        <v>3.7999999999999829</v>
      </c>
      <c r="AJ64" s="3" t="s">
        <v>138</v>
      </c>
      <c r="AK64" s="3">
        <v>131.91</v>
      </c>
      <c r="AL64" s="3">
        <v>134.6</v>
      </c>
      <c r="AM64" s="5">
        <v>2.6899999999999977</v>
      </c>
      <c r="AN64" s="5">
        <v>-0.21999999999999886</v>
      </c>
      <c r="AO64" s="3" t="s">
        <v>221</v>
      </c>
      <c r="AP64" s="3" t="s">
        <v>149</v>
      </c>
      <c r="AQ64" s="3">
        <v>4.039999999999992</v>
      </c>
      <c r="AR64" s="3" t="s">
        <v>138</v>
      </c>
      <c r="AS64" s="3">
        <v>0</v>
      </c>
      <c r="AT64" s="3">
        <v>0</v>
      </c>
      <c r="AU64" s="5">
        <v>0</v>
      </c>
      <c r="AV64" s="5">
        <v>0</v>
      </c>
      <c r="AW64" s="3" t="s">
        <v>148</v>
      </c>
      <c r="AX64" s="3" t="s">
        <v>149</v>
      </c>
      <c r="AY64" s="3">
        <v>4.1399999999999864</v>
      </c>
    </row>
    <row r="65" spans="1:51" ht="30">
      <c r="A65" s="3" t="s">
        <v>9</v>
      </c>
      <c r="B65" s="3" t="s">
        <v>8</v>
      </c>
      <c r="C65" s="3" t="s">
        <v>8</v>
      </c>
      <c r="D65" s="3">
        <v>11.599999999999994</v>
      </c>
      <c r="E65" s="3">
        <v>11.599999999999994</v>
      </c>
      <c r="F65" s="3" t="s">
        <v>8</v>
      </c>
      <c r="G65" s="3" t="s">
        <v>8</v>
      </c>
      <c r="H65" s="3">
        <v>14.29</v>
      </c>
      <c r="K65" s="3" t="s">
        <v>9</v>
      </c>
      <c r="L65" s="3" t="s">
        <v>8</v>
      </c>
      <c r="M65" s="3" t="s">
        <v>8</v>
      </c>
      <c r="N65" s="3">
        <v>23.030000000000015</v>
      </c>
      <c r="O65" s="3">
        <v>1.0800000000000125</v>
      </c>
      <c r="P65" s="3" t="s">
        <v>8</v>
      </c>
      <c r="Q65" s="3" t="s">
        <v>8</v>
      </c>
      <c r="R65" s="3">
        <v>23.210000000000008</v>
      </c>
      <c r="T65" s="42" t="s">
        <v>9</v>
      </c>
      <c r="U65" s="42" t="s">
        <v>8</v>
      </c>
      <c r="V65" s="42" t="s">
        <v>8</v>
      </c>
      <c r="W65" s="43">
        <v>32.42</v>
      </c>
      <c r="X65" s="43">
        <v>0.92000000000000171</v>
      </c>
      <c r="Y65" s="42" t="s">
        <v>8</v>
      </c>
      <c r="Z65" s="42" t="s">
        <v>8</v>
      </c>
      <c r="AA65" s="43">
        <v>35.61999999999999</v>
      </c>
      <c r="AB65" s="42" t="s">
        <v>139</v>
      </c>
      <c r="AC65" s="42" t="s">
        <v>8</v>
      </c>
      <c r="AD65" s="42" t="s">
        <v>8</v>
      </c>
      <c r="AE65" s="43">
        <v>7.4199999999999875</v>
      </c>
      <c r="AF65" s="42">
        <v>-8.0000000000012506E-2</v>
      </c>
      <c r="AG65" s="42" t="s">
        <v>8</v>
      </c>
      <c r="AH65" s="42" t="s">
        <v>8</v>
      </c>
      <c r="AI65" s="42">
        <v>12.590000000000003</v>
      </c>
      <c r="AJ65" s="42" t="s">
        <v>139</v>
      </c>
      <c r="AK65" s="42" t="s">
        <v>8</v>
      </c>
      <c r="AL65" s="42" t="s">
        <v>8</v>
      </c>
      <c r="AM65" s="43">
        <v>10.370000000000005</v>
      </c>
      <c r="AN65" s="42">
        <v>-1.1699999999999875</v>
      </c>
      <c r="AO65" s="42" t="s">
        <v>8</v>
      </c>
      <c r="AP65" s="42" t="s">
        <v>8</v>
      </c>
      <c r="AQ65" s="42">
        <v>12.939999999999998</v>
      </c>
      <c r="AR65" s="42" t="s">
        <v>139</v>
      </c>
      <c r="AS65" s="42" t="s">
        <v>8</v>
      </c>
      <c r="AT65" s="42" t="s">
        <v>8</v>
      </c>
      <c r="AU65" s="43">
        <v>7.0199999999999818</v>
      </c>
      <c r="AV65" s="42">
        <v>0.49999999999997158</v>
      </c>
      <c r="AW65" s="42" t="s">
        <v>8</v>
      </c>
      <c r="AX65" s="42" t="s">
        <v>8</v>
      </c>
      <c r="AY65" s="42">
        <v>13.039999999999992</v>
      </c>
    </row>
    <row r="66" spans="1:51" ht="60">
      <c r="A66" s="112">
        <v>43973</v>
      </c>
      <c r="B66" s="112"/>
      <c r="C66" s="112"/>
      <c r="D66" s="112"/>
      <c r="E66" s="112"/>
      <c r="F66" s="112"/>
      <c r="G66" s="112"/>
      <c r="H66" s="112"/>
      <c r="K66" s="112">
        <v>43996</v>
      </c>
      <c r="L66" s="112"/>
      <c r="M66" s="112"/>
      <c r="N66" s="112"/>
      <c r="O66" s="112"/>
      <c r="P66" s="112"/>
      <c r="Q66" s="112"/>
      <c r="R66" s="112"/>
      <c r="T66" s="112">
        <v>44022</v>
      </c>
      <c r="U66" s="112"/>
      <c r="V66" s="112"/>
      <c r="W66" s="112"/>
      <c r="X66" s="112"/>
      <c r="Y66" s="112"/>
      <c r="Z66" s="112"/>
      <c r="AA66" s="112"/>
      <c r="AB66" s="44" t="s">
        <v>140</v>
      </c>
      <c r="AC66" s="44">
        <v>0</v>
      </c>
      <c r="AD66" s="44">
        <v>0</v>
      </c>
      <c r="AE66" s="45">
        <v>0</v>
      </c>
      <c r="AF66" s="45">
        <v>0</v>
      </c>
      <c r="AG66" s="44" t="s">
        <v>223</v>
      </c>
      <c r="AH66" s="44" t="s">
        <v>151</v>
      </c>
      <c r="AI66" s="44">
        <v>35.509999999999991</v>
      </c>
      <c r="AJ66" s="44" t="s">
        <v>140</v>
      </c>
      <c r="AK66" s="44">
        <v>62.85</v>
      </c>
      <c r="AL66" s="44">
        <v>95.36</v>
      </c>
      <c r="AM66" s="45">
        <v>32.51</v>
      </c>
      <c r="AN66" s="45">
        <v>-0.17999999999999972</v>
      </c>
      <c r="AO66" s="44" t="s">
        <v>150</v>
      </c>
      <c r="AP66" s="44" t="s">
        <v>151</v>
      </c>
      <c r="AQ66" s="44">
        <v>35.959999999999994</v>
      </c>
      <c r="AR66" s="44" t="s">
        <v>140</v>
      </c>
      <c r="AS66" s="44">
        <v>63.95</v>
      </c>
      <c r="AT66" s="44">
        <v>92.6</v>
      </c>
      <c r="AU66" s="45">
        <v>28.649999999999991</v>
      </c>
      <c r="AV66" s="45">
        <v>-0.31000000000001648</v>
      </c>
      <c r="AW66" s="44" t="s">
        <v>150</v>
      </c>
      <c r="AX66" s="44" t="s">
        <v>151</v>
      </c>
      <c r="AY66" s="44">
        <v>35.959999999999994</v>
      </c>
    </row>
    <row r="67" spans="1:51" ht="60">
      <c r="A67" s="3" t="s">
        <v>1</v>
      </c>
      <c r="B67" s="3" t="s">
        <v>10</v>
      </c>
      <c r="C67" s="3" t="s">
        <v>11</v>
      </c>
      <c r="D67" s="3" t="s">
        <v>12</v>
      </c>
      <c r="E67" s="3" t="s">
        <v>13</v>
      </c>
      <c r="F67" s="3" t="s">
        <v>125</v>
      </c>
      <c r="G67" s="3" t="s">
        <v>126</v>
      </c>
      <c r="H67" s="3" t="s">
        <v>127</v>
      </c>
      <c r="K67" s="3" t="s">
        <v>1</v>
      </c>
      <c r="L67" s="3" t="s">
        <v>10</v>
      </c>
      <c r="M67" s="3" t="s">
        <v>11</v>
      </c>
      <c r="N67" s="3" t="s">
        <v>12</v>
      </c>
      <c r="O67" s="3" t="s">
        <v>13</v>
      </c>
      <c r="P67" s="3" t="s">
        <v>125</v>
      </c>
      <c r="Q67" s="3" t="s">
        <v>126</v>
      </c>
      <c r="R67" s="3" t="s">
        <v>127</v>
      </c>
      <c r="T67" s="42" t="s">
        <v>1</v>
      </c>
      <c r="U67" s="42" t="s">
        <v>10</v>
      </c>
      <c r="V67" s="42" t="s">
        <v>11</v>
      </c>
      <c r="W67" s="42" t="s">
        <v>12</v>
      </c>
      <c r="X67" s="42" t="s">
        <v>13</v>
      </c>
      <c r="Y67" s="42" t="s">
        <v>125</v>
      </c>
      <c r="Z67" s="42" t="s">
        <v>126</v>
      </c>
      <c r="AA67" s="42" t="s">
        <v>127</v>
      </c>
      <c r="AB67" s="44" t="s">
        <v>143</v>
      </c>
      <c r="AC67" s="44">
        <v>0</v>
      </c>
      <c r="AD67" s="44">
        <v>0</v>
      </c>
      <c r="AE67" s="45">
        <v>0</v>
      </c>
      <c r="AF67" s="45">
        <v>0</v>
      </c>
      <c r="AG67" s="44" t="s">
        <v>152</v>
      </c>
      <c r="AH67" s="44" t="s">
        <v>224</v>
      </c>
      <c r="AI67" s="44">
        <v>0.80999999999999517</v>
      </c>
      <c r="AJ67" s="44" t="s">
        <v>143</v>
      </c>
      <c r="AK67" s="44">
        <v>60.36</v>
      </c>
      <c r="AL67" s="44">
        <v>61.91</v>
      </c>
      <c r="AM67" s="45">
        <v>1.5499999999999972</v>
      </c>
      <c r="AN67" s="45">
        <v>0.29999999999999716</v>
      </c>
      <c r="AO67" s="44" t="s">
        <v>152</v>
      </c>
      <c r="AP67" s="44" t="s">
        <v>153</v>
      </c>
      <c r="AQ67" s="44">
        <v>1.5999999999999943</v>
      </c>
      <c r="AR67" s="44" t="s">
        <v>143</v>
      </c>
      <c r="AS67" s="44">
        <v>0</v>
      </c>
      <c r="AT67" s="44">
        <v>0</v>
      </c>
      <c r="AU67" s="45">
        <v>0</v>
      </c>
      <c r="AV67" s="45">
        <v>0</v>
      </c>
      <c r="AW67" s="44" t="s">
        <v>152</v>
      </c>
      <c r="AX67" s="44" t="s">
        <v>153</v>
      </c>
      <c r="AY67" s="44">
        <v>1.5999999999999943</v>
      </c>
    </row>
    <row r="68" spans="1:51" ht="60">
      <c r="A68" s="3" t="s">
        <v>7</v>
      </c>
      <c r="B68" s="8">
        <v>0</v>
      </c>
      <c r="C68" s="8">
        <v>0</v>
      </c>
      <c r="D68" s="29">
        <v>0</v>
      </c>
      <c r="E68" s="29">
        <v>0</v>
      </c>
      <c r="F68" s="3" t="s">
        <v>8</v>
      </c>
      <c r="G68" s="3" t="s">
        <v>8</v>
      </c>
      <c r="H68" s="3" t="s">
        <v>8</v>
      </c>
      <c r="K68" s="3" t="s">
        <v>7</v>
      </c>
      <c r="L68" s="3">
        <v>152.47999999999999</v>
      </c>
      <c r="M68" s="3">
        <v>155.25</v>
      </c>
      <c r="N68" s="5">
        <v>2.7700000000000102</v>
      </c>
      <c r="O68" s="5">
        <v>0.28000000000000114</v>
      </c>
      <c r="P68" s="3" t="s">
        <v>253</v>
      </c>
      <c r="Q68" s="3" t="s">
        <v>254</v>
      </c>
      <c r="R68" s="3">
        <v>2.7700000000000102</v>
      </c>
      <c r="T68" s="3" t="s">
        <v>137</v>
      </c>
      <c r="U68" s="3">
        <v>151.4</v>
      </c>
      <c r="V68" s="3">
        <v>158.97999999999999</v>
      </c>
      <c r="W68" s="5">
        <v>7.5799999999999841</v>
      </c>
      <c r="X68" s="5">
        <v>0.94999999999998863</v>
      </c>
      <c r="Y68" s="3" t="s">
        <v>146</v>
      </c>
      <c r="Z68" s="3" t="s">
        <v>255</v>
      </c>
      <c r="AA68" s="3">
        <v>7.8100000000000023</v>
      </c>
      <c r="AB68" s="44" t="s">
        <v>144</v>
      </c>
      <c r="AC68" s="44">
        <v>0</v>
      </c>
      <c r="AD68" s="44">
        <v>0</v>
      </c>
      <c r="AE68" s="45">
        <v>0</v>
      </c>
      <c r="AF68" s="45">
        <v>0</v>
      </c>
      <c r="AG68" s="44" t="s">
        <v>154</v>
      </c>
      <c r="AH68" s="44" t="s">
        <v>155</v>
      </c>
      <c r="AI68" s="44">
        <v>2.1300000000000026</v>
      </c>
      <c r="AJ68" s="44" t="s">
        <v>144</v>
      </c>
      <c r="AK68" s="44">
        <v>54.61</v>
      </c>
      <c r="AL68" s="44">
        <v>56.05</v>
      </c>
      <c r="AM68" s="45">
        <v>1.4399999999999977</v>
      </c>
      <c r="AN68" s="45">
        <v>-8.9999999999996305E-2</v>
      </c>
      <c r="AO68" s="44" t="s">
        <v>154</v>
      </c>
      <c r="AP68" s="44" t="s">
        <v>155</v>
      </c>
      <c r="AQ68" s="44">
        <v>2.1300000000000026</v>
      </c>
      <c r="AR68" s="44" t="s">
        <v>144</v>
      </c>
      <c r="AS68" s="44">
        <v>54.6</v>
      </c>
      <c r="AT68" s="44">
        <v>55.52</v>
      </c>
      <c r="AU68" s="45">
        <v>0.92000000000000171</v>
      </c>
      <c r="AV68" s="45">
        <v>-0.31000000000000227</v>
      </c>
      <c r="AW68" s="44" t="s">
        <v>154</v>
      </c>
      <c r="AX68" s="44" t="s">
        <v>155</v>
      </c>
      <c r="AY68" s="44">
        <v>2.1300000000000026</v>
      </c>
    </row>
    <row r="69" spans="1:51" ht="45">
      <c r="A69" s="3" t="s">
        <v>6</v>
      </c>
      <c r="B69" s="3">
        <v>73.849999999999994</v>
      </c>
      <c r="C69" s="3">
        <v>82.22</v>
      </c>
      <c r="D69" s="5">
        <v>8.3700000000000045</v>
      </c>
      <c r="E69" s="5">
        <v>8.3700000000000045</v>
      </c>
      <c r="F69" s="3" t="s">
        <v>128</v>
      </c>
      <c r="G69" s="3" t="s">
        <v>129</v>
      </c>
      <c r="H69" s="3">
        <v>8.3699999999999992</v>
      </c>
      <c r="K69" s="3" t="s">
        <v>6</v>
      </c>
      <c r="L69" s="3">
        <v>73.959999999999994</v>
      </c>
      <c r="M69" s="3">
        <v>95.24</v>
      </c>
      <c r="N69" s="5">
        <v>21.28</v>
      </c>
      <c r="O69" s="5">
        <v>0.73999999999999488</v>
      </c>
      <c r="P69" s="3" t="s">
        <v>218</v>
      </c>
      <c r="Q69" s="3" t="s">
        <v>256</v>
      </c>
      <c r="R69" s="3">
        <v>21.39</v>
      </c>
      <c r="T69" s="3" t="s">
        <v>138</v>
      </c>
      <c r="U69" s="3">
        <v>131.93</v>
      </c>
      <c r="V69" s="3">
        <v>134.27000000000001</v>
      </c>
      <c r="W69" s="5">
        <v>2.3400000000000034</v>
      </c>
      <c r="X69" s="5">
        <v>1.289999999999992</v>
      </c>
      <c r="Y69" s="3" t="s">
        <v>221</v>
      </c>
      <c r="Z69" s="3" t="s">
        <v>257</v>
      </c>
      <c r="AA69" s="3">
        <v>2.3700000000000045</v>
      </c>
      <c r="AB69" s="42" t="s">
        <v>142</v>
      </c>
      <c r="AC69" s="42" t="s">
        <v>8</v>
      </c>
      <c r="AD69" s="42" t="s">
        <v>8</v>
      </c>
      <c r="AE69" s="43">
        <v>0</v>
      </c>
      <c r="AF69" s="43">
        <v>0</v>
      </c>
      <c r="AG69" s="42" t="s">
        <v>8</v>
      </c>
      <c r="AH69" s="42" t="s">
        <v>8</v>
      </c>
      <c r="AI69" s="42">
        <v>38.449999999999989</v>
      </c>
      <c r="AJ69" s="42" t="s">
        <v>142</v>
      </c>
      <c r="AK69" s="42" t="s">
        <v>8</v>
      </c>
      <c r="AL69" s="42" t="s">
        <v>8</v>
      </c>
      <c r="AM69" s="43">
        <v>35.499999999999993</v>
      </c>
      <c r="AN69" s="43">
        <v>3.0000000000001137E-2</v>
      </c>
      <c r="AO69" s="42" t="s">
        <v>8</v>
      </c>
      <c r="AP69" s="42" t="s">
        <v>8</v>
      </c>
      <c r="AQ69" s="42">
        <v>39.689999999999991</v>
      </c>
      <c r="AR69" s="42" t="s">
        <v>142</v>
      </c>
      <c r="AS69" s="42" t="s">
        <v>8</v>
      </c>
      <c r="AT69" s="42" t="s">
        <v>8</v>
      </c>
      <c r="AU69" s="43">
        <v>29.569999999999993</v>
      </c>
      <c r="AV69" s="43">
        <v>-0.62000000000001876</v>
      </c>
      <c r="AW69" s="42" t="s">
        <v>8</v>
      </c>
      <c r="AX69" s="42" t="s">
        <v>8</v>
      </c>
      <c r="AY69" s="42">
        <v>39.689999999999991</v>
      </c>
    </row>
    <row r="70" spans="1:51" ht="30">
      <c r="A70" s="3" t="s">
        <v>9</v>
      </c>
      <c r="B70" s="3" t="s">
        <v>8</v>
      </c>
      <c r="C70" s="3" t="s">
        <v>8</v>
      </c>
      <c r="D70" s="3">
        <v>8.3700000000000045</v>
      </c>
      <c r="E70" s="3">
        <v>8.3700000000000045</v>
      </c>
      <c r="F70" s="3" t="s">
        <v>8</v>
      </c>
      <c r="G70" s="3" t="s">
        <v>8</v>
      </c>
      <c r="H70" s="3">
        <v>8.3699999999999992</v>
      </c>
      <c r="K70" s="3" t="s">
        <v>9</v>
      </c>
      <c r="L70" s="3" t="s">
        <v>8</v>
      </c>
      <c r="M70" s="3" t="s">
        <v>8</v>
      </c>
      <c r="N70" s="3">
        <v>24.050000000000011</v>
      </c>
      <c r="O70" s="3">
        <v>1.019999999999996</v>
      </c>
      <c r="P70" s="3" t="s">
        <v>8</v>
      </c>
      <c r="Q70" s="3" t="s">
        <v>8</v>
      </c>
      <c r="R70" s="3">
        <v>24.160000000000011</v>
      </c>
      <c r="T70" s="42" t="s">
        <v>139</v>
      </c>
      <c r="U70" s="42" t="s">
        <v>8</v>
      </c>
      <c r="V70" s="42" t="s">
        <v>8</v>
      </c>
      <c r="W70" s="43">
        <v>9.9199999999999875</v>
      </c>
      <c r="X70" s="42">
        <v>2.2399999999999807</v>
      </c>
      <c r="Y70" s="42" t="s">
        <v>8</v>
      </c>
      <c r="Z70" s="42" t="s">
        <v>8</v>
      </c>
      <c r="AA70" s="42">
        <v>10.180000000000007</v>
      </c>
      <c r="AB70" s="42" t="s">
        <v>9</v>
      </c>
      <c r="AC70" s="42" t="s">
        <v>8</v>
      </c>
      <c r="AD70" s="42" t="s">
        <v>8</v>
      </c>
      <c r="AE70" s="43">
        <v>7.4199999999999875</v>
      </c>
      <c r="AF70" s="43">
        <v>-8.0000000000012506E-2</v>
      </c>
      <c r="AG70" s="42" t="s">
        <v>8</v>
      </c>
      <c r="AH70" s="42" t="s">
        <v>8</v>
      </c>
      <c r="AI70" s="43">
        <v>51.039999999999992</v>
      </c>
      <c r="AJ70" s="42" t="s">
        <v>9</v>
      </c>
      <c r="AK70" s="42" t="s">
        <v>8</v>
      </c>
      <c r="AL70" s="42" t="s">
        <v>8</v>
      </c>
      <c r="AM70" s="43">
        <v>45.87</v>
      </c>
      <c r="AN70" s="43">
        <v>-1.1399999999999864</v>
      </c>
      <c r="AO70" s="42" t="s">
        <v>8</v>
      </c>
      <c r="AP70" s="42" t="s">
        <v>8</v>
      </c>
      <c r="AQ70" s="43">
        <v>52.629999999999988</v>
      </c>
      <c r="AR70" s="42" t="s">
        <v>9</v>
      </c>
      <c r="AS70" s="42" t="s">
        <v>8</v>
      </c>
      <c r="AT70" s="42" t="s">
        <v>8</v>
      </c>
      <c r="AU70" s="43">
        <v>36.589999999999975</v>
      </c>
      <c r="AV70" s="43">
        <v>-0.12000000000004718</v>
      </c>
      <c r="AW70" s="42" t="s">
        <v>8</v>
      </c>
      <c r="AX70" s="42" t="s">
        <v>8</v>
      </c>
      <c r="AY70" s="43">
        <v>52.729999999999983</v>
      </c>
    </row>
    <row r="71" spans="1:51" ht="60">
      <c r="A71" s="112">
        <v>43974</v>
      </c>
      <c r="B71" s="112"/>
      <c r="C71" s="112"/>
      <c r="D71" s="112"/>
      <c r="E71" s="112"/>
      <c r="F71" s="112"/>
      <c r="G71" s="112"/>
      <c r="H71" s="112"/>
      <c r="K71" s="112">
        <v>43997</v>
      </c>
      <c r="L71" s="112"/>
      <c r="M71" s="112"/>
      <c r="N71" s="112"/>
      <c r="O71" s="112"/>
      <c r="P71" s="112"/>
      <c r="Q71" s="112"/>
      <c r="R71" s="112"/>
      <c r="T71" s="44" t="s">
        <v>140</v>
      </c>
      <c r="U71" s="44">
        <v>73.84</v>
      </c>
      <c r="V71" s="44">
        <v>97.52</v>
      </c>
      <c r="W71" s="45">
        <v>23.679999999999993</v>
      </c>
      <c r="X71" s="45">
        <v>3.9999999999992042E-2</v>
      </c>
      <c r="Y71" s="44" t="s">
        <v>239</v>
      </c>
      <c r="Z71" s="44" t="s">
        <v>242</v>
      </c>
      <c r="AA71" s="44">
        <v>23.739999999999995</v>
      </c>
      <c r="AB71" s="112">
        <v>44050</v>
      </c>
      <c r="AC71" s="112"/>
      <c r="AD71" s="112"/>
      <c r="AE71" s="112"/>
      <c r="AF71" s="112"/>
      <c r="AG71" s="112"/>
      <c r="AH71" s="112"/>
      <c r="AI71" s="112"/>
      <c r="AJ71" s="112">
        <v>44082</v>
      </c>
      <c r="AK71" s="112"/>
      <c r="AL71" s="112"/>
      <c r="AM71" s="112"/>
      <c r="AN71" s="112"/>
      <c r="AO71" s="112"/>
      <c r="AP71" s="112"/>
      <c r="AQ71" s="112"/>
      <c r="AR71" s="112">
        <v>44112</v>
      </c>
      <c r="AS71" s="112"/>
      <c r="AT71" s="112"/>
      <c r="AU71" s="112"/>
      <c r="AV71" s="112"/>
      <c r="AW71" s="112"/>
      <c r="AX71" s="112"/>
      <c r="AY71" s="112"/>
    </row>
    <row r="72" spans="1:51" ht="60">
      <c r="A72" s="3" t="s">
        <v>1</v>
      </c>
      <c r="B72" s="3" t="s">
        <v>10</v>
      </c>
      <c r="C72" s="3" t="s">
        <v>11</v>
      </c>
      <c r="D72" s="3" t="s">
        <v>12</v>
      </c>
      <c r="E72" s="3" t="s">
        <v>13</v>
      </c>
      <c r="F72" s="3" t="s">
        <v>125</v>
      </c>
      <c r="G72" s="3" t="s">
        <v>126</v>
      </c>
      <c r="H72" s="3" t="s">
        <v>127</v>
      </c>
      <c r="K72" s="3" t="s">
        <v>1</v>
      </c>
      <c r="L72" s="3" t="s">
        <v>10</v>
      </c>
      <c r="M72" s="3" t="s">
        <v>11</v>
      </c>
      <c r="N72" s="3" t="s">
        <v>12</v>
      </c>
      <c r="O72" s="3" t="s">
        <v>13</v>
      </c>
      <c r="P72" s="3" t="s">
        <v>125</v>
      </c>
      <c r="Q72" s="3" t="s">
        <v>126</v>
      </c>
      <c r="R72" s="3" t="s">
        <v>127</v>
      </c>
      <c r="T72" s="44" t="s">
        <v>141</v>
      </c>
      <c r="U72" s="44">
        <v>63.43</v>
      </c>
      <c r="V72" s="44">
        <v>64.53</v>
      </c>
      <c r="W72" s="45">
        <v>1.1000000000000014</v>
      </c>
      <c r="X72" s="45">
        <v>7.1054273576010019E-15</v>
      </c>
      <c r="Y72" s="44" t="s">
        <v>258</v>
      </c>
      <c r="Z72" s="44" t="s">
        <v>244</v>
      </c>
      <c r="AA72" s="44">
        <v>3.0200000000000031</v>
      </c>
      <c r="AB72" s="42" t="s">
        <v>1</v>
      </c>
      <c r="AC72" s="42" t="s">
        <v>10</v>
      </c>
      <c r="AD72" s="42" t="s">
        <v>11</v>
      </c>
      <c r="AE72" s="42" t="s">
        <v>12</v>
      </c>
      <c r="AF72" s="42" t="s">
        <v>13</v>
      </c>
      <c r="AG72" s="42" t="s">
        <v>125</v>
      </c>
      <c r="AH72" s="42" t="s">
        <v>126</v>
      </c>
      <c r="AI72" s="42" t="s">
        <v>127</v>
      </c>
      <c r="AJ72" s="42" t="s">
        <v>1</v>
      </c>
      <c r="AK72" s="42" t="s">
        <v>10</v>
      </c>
      <c r="AL72" s="42" t="s">
        <v>11</v>
      </c>
      <c r="AM72" s="42" t="s">
        <v>12</v>
      </c>
      <c r="AN72" s="42" t="s">
        <v>13</v>
      </c>
      <c r="AO72" s="42" t="s">
        <v>125</v>
      </c>
      <c r="AP72" s="42" t="s">
        <v>126</v>
      </c>
      <c r="AQ72" s="42" t="s">
        <v>127</v>
      </c>
      <c r="AR72" s="42" t="s">
        <v>1</v>
      </c>
      <c r="AS72" s="42" t="s">
        <v>10</v>
      </c>
      <c r="AT72" s="42" t="s">
        <v>11</v>
      </c>
      <c r="AU72" s="42" t="s">
        <v>12</v>
      </c>
      <c r="AV72" s="42" t="s">
        <v>13</v>
      </c>
      <c r="AW72" s="42" t="s">
        <v>125</v>
      </c>
      <c r="AX72" s="42" t="s">
        <v>126</v>
      </c>
      <c r="AY72" s="42" t="s">
        <v>127</v>
      </c>
    </row>
    <row r="73" spans="1:51" ht="60">
      <c r="A73" s="3" t="s">
        <v>7</v>
      </c>
      <c r="B73" s="8">
        <v>0</v>
      </c>
      <c r="C73" s="8">
        <v>0</v>
      </c>
      <c r="D73" s="29">
        <v>0</v>
      </c>
      <c r="E73" s="29">
        <v>0</v>
      </c>
      <c r="F73" s="3" t="s">
        <v>8</v>
      </c>
      <c r="G73" s="3" t="s">
        <v>8</v>
      </c>
      <c r="H73" s="3" t="s">
        <v>8</v>
      </c>
      <c r="K73" s="3" t="s">
        <v>7</v>
      </c>
      <c r="L73" s="3">
        <v>151.16999999999999</v>
      </c>
      <c r="M73" s="3">
        <v>155.77000000000001</v>
      </c>
      <c r="N73" s="5">
        <v>4.6000000000000227</v>
      </c>
      <c r="O73" s="5">
        <v>1.8300000000000125</v>
      </c>
      <c r="P73" s="3" t="s">
        <v>146</v>
      </c>
      <c r="Q73" s="3" t="s">
        <v>259</v>
      </c>
      <c r="R73" s="3">
        <v>4.6000000000000227</v>
      </c>
      <c r="T73" s="44" t="s">
        <v>143</v>
      </c>
      <c r="U73" s="44">
        <v>54.5</v>
      </c>
      <c r="V73" s="44">
        <v>56</v>
      </c>
      <c r="W73" s="45">
        <v>1.5</v>
      </c>
      <c r="X73" s="45">
        <v>1.5</v>
      </c>
      <c r="Y73" s="44" t="s">
        <v>260</v>
      </c>
      <c r="Z73" s="44" t="s">
        <v>261</v>
      </c>
      <c r="AA73" s="44">
        <v>1.5</v>
      </c>
      <c r="AB73" s="3" t="s">
        <v>137</v>
      </c>
      <c r="AC73" s="3">
        <v>151.6</v>
      </c>
      <c r="AD73" s="3">
        <v>159.5</v>
      </c>
      <c r="AE73" s="5">
        <v>7.9000000000000057</v>
      </c>
      <c r="AF73" s="5">
        <v>0.48000000000001819</v>
      </c>
      <c r="AG73" s="3" t="s">
        <v>146</v>
      </c>
      <c r="AH73" s="3" t="s">
        <v>217</v>
      </c>
      <c r="AI73" s="3">
        <v>8.7900000000000205</v>
      </c>
      <c r="AJ73" s="3" t="s">
        <v>137</v>
      </c>
      <c r="AK73" s="3">
        <v>151.38</v>
      </c>
      <c r="AL73" s="3">
        <v>160</v>
      </c>
      <c r="AM73" s="5">
        <v>8.6200000000000045</v>
      </c>
      <c r="AN73" s="5">
        <v>0.93999999999999773</v>
      </c>
      <c r="AO73" s="3" t="s">
        <v>146</v>
      </c>
      <c r="AP73" s="3" t="s">
        <v>147</v>
      </c>
      <c r="AQ73" s="3">
        <v>8.9000000000000057</v>
      </c>
      <c r="AR73" s="3" t="s">
        <v>137</v>
      </c>
      <c r="AS73" s="3">
        <v>152.34</v>
      </c>
      <c r="AT73" s="3">
        <v>159.37</v>
      </c>
      <c r="AU73" s="5">
        <v>7.0300000000000011</v>
      </c>
      <c r="AV73" s="5">
        <v>1.0000000000019327E-2</v>
      </c>
      <c r="AW73" s="3" t="s">
        <v>146</v>
      </c>
      <c r="AX73" s="3" t="s">
        <v>147</v>
      </c>
      <c r="AY73" s="3">
        <v>8.9000000000000057</v>
      </c>
    </row>
    <row r="74" spans="1:51" ht="45">
      <c r="A74" s="3" t="s">
        <v>6</v>
      </c>
      <c r="B74" s="3">
        <v>73.849999999999994</v>
      </c>
      <c r="C74" s="3">
        <v>83.77</v>
      </c>
      <c r="D74" s="5">
        <v>9.9200000000000017</v>
      </c>
      <c r="E74" s="5">
        <v>1.5499999999999972</v>
      </c>
      <c r="F74" s="3" t="s">
        <v>218</v>
      </c>
      <c r="G74" s="3" t="s">
        <v>262</v>
      </c>
      <c r="H74" s="3">
        <v>9.92</v>
      </c>
      <c r="K74" s="3" t="s">
        <v>6</v>
      </c>
      <c r="L74" s="3">
        <v>73.959999999999994</v>
      </c>
      <c r="M74" s="3">
        <v>95.3</v>
      </c>
      <c r="N74" s="5">
        <v>21.340000000000003</v>
      </c>
      <c r="O74" s="5">
        <v>6.0000000000002274E-2</v>
      </c>
      <c r="P74" s="3" t="s">
        <v>218</v>
      </c>
      <c r="Q74" s="3" t="s">
        <v>263</v>
      </c>
      <c r="R74" s="3">
        <v>21.45</v>
      </c>
      <c r="T74" s="42" t="s">
        <v>142</v>
      </c>
      <c r="U74" s="42" t="s">
        <v>8</v>
      </c>
      <c r="V74" s="42" t="s">
        <v>8</v>
      </c>
      <c r="W74" s="43">
        <v>26.279999999999994</v>
      </c>
      <c r="X74" s="43">
        <v>1.5399999999999991</v>
      </c>
      <c r="Y74" s="42" t="s">
        <v>8</v>
      </c>
      <c r="Z74" s="42" t="s">
        <v>8</v>
      </c>
      <c r="AA74" s="42">
        <v>28.259999999999998</v>
      </c>
      <c r="AB74" s="3" t="s">
        <v>138</v>
      </c>
      <c r="AC74" s="3">
        <v>81.349999999999994</v>
      </c>
      <c r="AD74" s="3">
        <v>0</v>
      </c>
      <c r="AE74" s="5">
        <v>0</v>
      </c>
      <c r="AF74" s="5">
        <v>0</v>
      </c>
      <c r="AG74" s="3" t="s">
        <v>221</v>
      </c>
      <c r="AH74" s="3" t="s">
        <v>222</v>
      </c>
      <c r="AI74" s="3">
        <v>3.7999999999999829</v>
      </c>
      <c r="AJ74" s="3" t="s">
        <v>138</v>
      </c>
      <c r="AK74" s="3">
        <v>131.91999999999999</v>
      </c>
      <c r="AL74" s="3">
        <v>134.34</v>
      </c>
      <c r="AM74" s="5">
        <v>2.4200000000000159</v>
      </c>
      <c r="AN74" s="5">
        <v>-0.26999999999998181</v>
      </c>
      <c r="AO74" s="3" t="s">
        <v>221</v>
      </c>
      <c r="AP74" s="3" t="s">
        <v>149</v>
      </c>
      <c r="AQ74" s="3">
        <v>4.039999999999992</v>
      </c>
      <c r="AR74" s="3" t="s">
        <v>138</v>
      </c>
      <c r="AS74" s="3">
        <v>0</v>
      </c>
      <c r="AT74" s="3">
        <v>0</v>
      </c>
      <c r="AU74" s="5">
        <v>0</v>
      </c>
      <c r="AV74" s="5">
        <v>0</v>
      </c>
      <c r="AW74" s="3" t="s">
        <v>148</v>
      </c>
      <c r="AX74" s="3" t="s">
        <v>149</v>
      </c>
      <c r="AY74" s="3">
        <v>4.1399999999999864</v>
      </c>
    </row>
    <row r="75" spans="1:51" ht="30">
      <c r="A75" s="3" t="s">
        <v>9</v>
      </c>
      <c r="B75" s="3" t="s">
        <v>8</v>
      </c>
      <c r="C75" s="3" t="s">
        <v>8</v>
      </c>
      <c r="D75" s="3">
        <v>9.9200000000000017</v>
      </c>
      <c r="E75" s="3">
        <v>1.5499999999999972</v>
      </c>
      <c r="F75" s="3" t="s">
        <v>8</v>
      </c>
      <c r="G75" s="3" t="s">
        <v>8</v>
      </c>
      <c r="H75" s="3">
        <v>9.92</v>
      </c>
      <c r="K75" s="3" t="s">
        <v>9</v>
      </c>
      <c r="L75" s="3" t="s">
        <v>8</v>
      </c>
      <c r="M75" s="3" t="s">
        <v>8</v>
      </c>
      <c r="N75" s="3">
        <v>25.940000000000026</v>
      </c>
      <c r="O75" s="3">
        <v>1.8900000000000148</v>
      </c>
      <c r="P75" s="3" t="s">
        <v>8</v>
      </c>
      <c r="Q75" s="3" t="s">
        <v>8</v>
      </c>
      <c r="R75" s="3">
        <v>26.050000000000022</v>
      </c>
      <c r="T75" s="42" t="s">
        <v>9</v>
      </c>
      <c r="U75" s="42" t="s">
        <v>8</v>
      </c>
      <c r="V75" s="42" t="s">
        <v>8</v>
      </c>
      <c r="W75" s="43">
        <v>36.199999999999982</v>
      </c>
      <c r="X75" s="43">
        <v>3.7799999999999798</v>
      </c>
      <c r="Y75" s="42" t="s">
        <v>8</v>
      </c>
      <c r="Z75" s="42" t="s">
        <v>8</v>
      </c>
      <c r="AA75" s="43">
        <v>38.440000000000005</v>
      </c>
      <c r="AB75" s="42" t="s">
        <v>139</v>
      </c>
      <c r="AC75" s="42" t="s">
        <v>8</v>
      </c>
      <c r="AD75" s="42" t="s">
        <v>8</v>
      </c>
      <c r="AE75" s="43">
        <v>7.9000000000000057</v>
      </c>
      <c r="AF75" s="42">
        <v>0.48000000000001819</v>
      </c>
      <c r="AG75" s="42" t="s">
        <v>8</v>
      </c>
      <c r="AH75" s="42" t="s">
        <v>8</v>
      </c>
      <c r="AI75" s="42">
        <v>12.590000000000003</v>
      </c>
      <c r="AJ75" s="42" t="s">
        <v>139</v>
      </c>
      <c r="AK75" s="42" t="s">
        <v>8</v>
      </c>
      <c r="AL75" s="42" t="s">
        <v>8</v>
      </c>
      <c r="AM75" s="43">
        <v>11.04000000000002</v>
      </c>
      <c r="AN75" s="42">
        <v>0.67000000000001592</v>
      </c>
      <c r="AO75" s="42" t="s">
        <v>8</v>
      </c>
      <c r="AP75" s="42" t="s">
        <v>8</v>
      </c>
      <c r="AQ75" s="42">
        <v>12.939999999999998</v>
      </c>
      <c r="AR75" s="42" t="s">
        <v>139</v>
      </c>
      <c r="AS75" s="42" t="s">
        <v>8</v>
      </c>
      <c r="AT75" s="42" t="s">
        <v>8</v>
      </c>
      <c r="AU75" s="43">
        <v>7.0300000000000011</v>
      </c>
      <c r="AV75" s="42">
        <v>1.0000000000019327E-2</v>
      </c>
      <c r="AW75" s="42" t="s">
        <v>8</v>
      </c>
      <c r="AX75" s="42" t="s">
        <v>8</v>
      </c>
      <c r="AY75" s="42">
        <v>13.039999999999992</v>
      </c>
    </row>
    <row r="76" spans="1:51" ht="60">
      <c r="A76" s="112">
        <v>43975</v>
      </c>
      <c r="B76" s="112"/>
      <c r="C76" s="112"/>
      <c r="D76" s="112"/>
      <c r="E76" s="112"/>
      <c r="F76" s="112"/>
      <c r="G76" s="112"/>
      <c r="H76" s="112"/>
      <c r="K76" s="112">
        <v>43998</v>
      </c>
      <c r="L76" s="112"/>
      <c r="M76" s="112"/>
      <c r="N76" s="112"/>
      <c r="O76" s="112"/>
      <c r="P76" s="112"/>
      <c r="Q76" s="112"/>
      <c r="R76" s="112"/>
      <c r="T76" s="112">
        <v>44023</v>
      </c>
      <c r="U76" s="112"/>
      <c r="V76" s="112"/>
      <c r="W76" s="112"/>
      <c r="X76" s="112"/>
      <c r="Y76" s="112"/>
      <c r="Z76" s="112"/>
      <c r="AA76" s="112"/>
      <c r="AB76" s="44" t="s">
        <v>140</v>
      </c>
      <c r="AC76" s="44">
        <v>81.349999999999994</v>
      </c>
      <c r="AD76" s="44">
        <v>93.6</v>
      </c>
      <c r="AE76" s="45">
        <v>12.25</v>
      </c>
      <c r="AF76" s="45">
        <v>12.25</v>
      </c>
      <c r="AG76" s="44" t="s">
        <v>223</v>
      </c>
      <c r="AH76" s="44" t="s">
        <v>151</v>
      </c>
      <c r="AI76" s="44">
        <v>35.509999999999991</v>
      </c>
      <c r="AJ76" s="44" t="s">
        <v>140</v>
      </c>
      <c r="AK76" s="44">
        <v>62.87</v>
      </c>
      <c r="AL76" s="44">
        <v>95.36</v>
      </c>
      <c r="AM76" s="45">
        <v>32.49</v>
      </c>
      <c r="AN76" s="45">
        <v>-1.9999999999996021E-2</v>
      </c>
      <c r="AO76" s="44" t="s">
        <v>150</v>
      </c>
      <c r="AP76" s="44" t="s">
        <v>151</v>
      </c>
      <c r="AQ76" s="44">
        <v>35.959999999999994</v>
      </c>
      <c r="AR76" s="44" t="s">
        <v>140</v>
      </c>
      <c r="AS76" s="44">
        <v>63.95</v>
      </c>
      <c r="AT76" s="44">
        <v>92.32</v>
      </c>
      <c r="AU76" s="45">
        <v>28.36999999999999</v>
      </c>
      <c r="AV76" s="45">
        <v>-0.28000000000000114</v>
      </c>
      <c r="AW76" s="44" t="s">
        <v>150</v>
      </c>
      <c r="AX76" s="44" t="s">
        <v>151</v>
      </c>
      <c r="AY76" s="44">
        <v>35.959999999999994</v>
      </c>
    </row>
    <row r="77" spans="1:51" ht="60">
      <c r="A77" s="3" t="s">
        <v>1</v>
      </c>
      <c r="B77" s="3" t="s">
        <v>10</v>
      </c>
      <c r="C77" s="3" t="s">
        <v>11</v>
      </c>
      <c r="D77" s="3" t="s">
        <v>12</v>
      </c>
      <c r="E77" s="3" t="s">
        <v>13</v>
      </c>
      <c r="F77" s="3" t="s">
        <v>125</v>
      </c>
      <c r="G77" s="3" t="s">
        <v>126</v>
      </c>
      <c r="H77" s="3" t="s">
        <v>127</v>
      </c>
      <c r="K77" s="3" t="s">
        <v>1</v>
      </c>
      <c r="L77" s="3" t="s">
        <v>10</v>
      </c>
      <c r="M77" s="3" t="s">
        <v>11</v>
      </c>
      <c r="N77" s="3" t="s">
        <v>12</v>
      </c>
      <c r="O77" s="3" t="s">
        <v>13</v>
      </c>
      <c r="P77" s="3" t="s">
        <v>125</v>
      </c>
      <c r="Q77" s="3" t="s">
        <v>126</v>
      </c>
      <c r="R77" s="3" t="s">
        <v>127</v>
      </c>
      <c r="T77" s="42" t="s">
        <v>1</v>
      </c>
      <c r="U77" s="42" t="s">
        <v>10</v>
      </c>
      <c r="V77" s="42" t="s">
        <v>11</v>
      </c>
      <c r="W77" s="42" t="s">
        <v>12</v>
      </c>
      <c r="X77" s="42" t="s">
        <v>13</v>
      </c>
      <c r="Y77" s="42" t="s">
        <v>125</v>
      </c>
      <c r="Z77" s="42" t="s">
        <v>126</v>
      </c>
      <c r="AA77" s="42" t="s">
        <v>127</v>
      </c>
      <c r="AB77" s="44" t="s">
        <v>143</v>
      </c>
      <c r="AC77" s="44">
        <v>0</v>
      </c>
      <c r="AD77" s="44">
        <v>0</v>
      </c>
      <c r="AE77" s="45">
        <v>0</v>
      </c>
      <c r="AF77" s="45">
        <v>0</v>
      </c>
      <c r="AG77" s="44" t="s">
        <v>152</v>
      </c>
      <c r="AH77" s="44" t="s">
        <v>224</v>
      </c>
      <c r="AI77" s="44">
        <v>0.80999999999999517</v>
      </c>
      <c r="AJ77" s="44" t="s">
        <v>143</v>
      </c>
      <c r="AK77" s="44">
        <v>60.36</v>
      </c>
      <c r="AL77" s="44">
        <v>61</v>
      </c>
      <c r="AM77" s="45">
        <v>0.64000000000000057</v>
      </c>
      <c r="AN77" s="45">
        <v>-0.90999999999999659</v>
      </c>
      <c r="AO77" s="44" t="s">
        <v>152</v>
      </c>
      <c r="AP77" s="44" t="s">
        <v>153</v>
      </c>
      <c r="AQ77" s="44">
        <v>1.5999999999999943</v>
      </c>
      <c r="AR77" s="44" t="s">
        <v>143</v>
      </c>
      <c r="AS77" s="44">
        <v>0</v>
      </c>
      <c r="AT77" s="44">
        <v>0</v>
      </c>
      <c r="AU77" s="45">
        <v>0</v>
      </c>
      <c r="AV77" s="45">
        <v>0</v>
      </c>
      <c r="AW77" s="44" t="s">
        <v>152</v>
      </c>
      <c r="AX77" s="44" t="s">
        <v>153</v>
      </c>
      <c r="AY77" s="44">
        <v>1.5999999999999943</v>
      </c>
    </row>
    <row r="78" spans="1:51" ht="60">
      <c r="A78" s="3" t="s">
        <v>7</v>
      </c>
      <c r="B78" s="8">
        <v>0</v>
      </c>
      <c r="C78" s="8">
        <v>0</v>
      </c>
      <c r="D78" s="29">
        <v>0</v>
      </c>
      <c r="E78" s="29">
        <v>0</v>
      </c>
      <c r="F78" s="3" t="s">
        <v>8</v>
      </c>
      <c r="G78" s="3" t="s">
        <v>8</v>
      </c>
      <c r="H78" s="3" t="s">
        <v>8</v>
      </c>
      <c r="K78" s="3" t="s">
        <v>7</v>
      </c>
      <c r="L78" s="3">
        <v>152.16999999999999</v>
      </c>
      <c r="M78" s="3">
        <v>156</v>
      </c>
      <c r="N78" s="5">
        <v>3.8300000000000125</v>
      </c>
      <c r="O78" s="5">
        <v>-0.77000000000001023</v>
      </c>
      <c r="P78" s="3" t="s">
        <v>146</v>
      </c>
      <c r="Q78" s="3" t="s">
        <v>264</v>
      </c>
      <c r="R78" s="3">
        <v>4.8300000000000125</v>
      </c>
      <c r="T78" s="3" t="s">
        <v>137</v>
      </c>
      <c r="U78" s="3">
        <v>151.38999999999999</v>
      </c>
      <c r="V78" s="3">
        <v>159.96</v>
      </c>
      <c r="W78" s="5">
        <v>8.5700000000000216</v>
      </c>
      <c r="X78" s="5">
        <v>0.99000000000003752</v>
      </c>
      <c r="Y78" s="3" t="s">
        <v>146</v>
      </c>
      <c r="Z78" s="3" t="s">
        <v>217</v>
      </c>
      <c r="AA78" s="3">
        <v>8.7900000000000205</v>
      </c>
      <c r="AB78" s="44" t="s">
        <v>144</v>
      </c>
      <c r="AC78" s="44">
        <v>0</v>
      </c>
      <c r="AD78" s="44">
        <v>0</v>
      </c>
      <c r="AE78" s="45">
        <v>0</v>
      </c>
      <c r="AF78" s="45">
        <v>0</v>
      </c>
      <c r="AG78" s="44" t="s">
        <v>154</v>
      </c>
      <c r="AH78" s="44" t="s">
        <v>155</v>
      </c>
      <c r="AI78" s="44">
        <v>2.1300000000000026</v>
      </c>
      <c r="AJ78" s="44" t="s">
        <v>144</v>
      </c>
      <c r="AK78" s="44">
        <v>54.6</v>
      </c>
      <c r="AL78" s="44">
        <v>56.05</v>
      </c>
      <c r="AM78" s="45">
        <v>1.4499999999999957</v>
      </c>
      <c r="AN78" s="45">
        <v>9.9999999999980105E-3</v>
      </c>
      <c r="AO78" s="44" t="s">
        <v>154</v>
      </c>
      <c r="AP78" s="44" t="s">
        <v>155</v>
      </c>
      <c r="AQ78" s="44">
        <v>2.1300000000000026</v>
      </c>
      <c r="AR78" s="44" t="s">
        <v>144</v>
      </c>
      <c r="AS78" s="44">
        <v>54.67</v>
      </c>
      <c r="AT78" s="44">
        <v>55.56</v>
      </c>
      <c r="AU78" s="45">
        <v>0.89000000000000057</v>
      </c>
      <c r="AV78" s="45">
        <v>-3.0000000000001137E-2</v>
      </c>
      <c r="AW78" s="44" t="s">
        <v>154</v>
      </c>
      <c r="AX78" s="44" t="s">
        <v>155</v>
      </c>
      <c r="AY78" s="44">
        <v>2.1300000000000026</v>
      </c>
    </row>
    <row r="79" spans="1:51" ht="45">
      <c r="A79" s="3" t="s">
        <v>6</v>
      </c>
      <c r="B79" s="3">
        <v>73.849999999999994</v>
      </c>
      <c r="C79" s="3">
        <v>85.58</v>
      </c>
      <c r="D79" s="5">
        <v>11.730000000000004</v>
      </c>
      <c r="E79" s="5">
        <v>1.8100000000000023</v>
      </c>
      <c r="F79" s="3" t="s">
        <v>218</v>
      </c>
      <c r="G79" s="3" t="s">
        <v>265</v>
      </c>
      <c r="H79" s="3">
        <v>11.73</v>
      </c>
      <c r="K79" s="3" t="s">
        <v>6</v>
      </c>
      <c r="L79" s="3">
        <v>73.959999999999994</v>
      </c>
      <c r="M79" s="3">
        <v>94.97</v>
      </c>
      <c r="N79" s="5">
        <v>21.010000000000005</v>
      </c>
      <c r="O79" s="5">
        <v>-0.32999999999999829</v>
      </c>
      <c r="P79" s="3" t="s">
        <v>218</v>
      </c>
      <c r="Q79" s="3" t="s">
        <v>263</v>
      </c>
      <c r="R79" s="3">
        <v>21.45</v>
      </c>
      <c r="T79" s="3" t="s">
        <v>138</v>
      </c>
      <c r="U79" s="3">
        <v>131.91</v>
      </c>
      <c r="V79" s="3">
        <v>135.05000000000001</v>
      </c>
      <c r="W79" s="5">
        <v>3.1400000000000148</v>
      </c>
      <c r="X79" s="5">
        <v>0.80000000000001137</v>
      </c>
      <c r="Y79" s="3" t="s">
        <v>221</v>
      </c>
      <c r="Z79" s="3" t="s">
        <v>266</v>
      </c>
      <c r="AA79" s="3">
        <v>3.1500000000000057</v>
      </c>
      <c r="AB79" s="42" t="s">
        <v>142</v>
      </c>
      <c r="AC79" s="42" t="s">
        <v>8</v>
      </c>
      <c r="AD79" s="42" t="s">
        <v>8</v>
      </c>
      <c r="AE79" s="43">
        <v>12.25</v>
      </c>
      <c r="AF79" s="43">
        <v>12.25</v>
      </c>
      <c r="AG79" s="42" t="s">
        <v>8</v>
      </c>
      <c r="AH79" s="42" t="s">
        <v>8</v>
      </c>
      <c r="AI79" s="42">
        <v>38.449999999999989</v>
      </c>
      <c r="AJ79" s="42" t="s">
        <v>142</v>
      </c>
      <c r="AK79" s="42" t="s">
        <v>8</v>
      </c>
      <c r="AL79" s="42" t="s">
        <v>8</v>
      </c>
      <c r="AM79" s="43">
        <v>34.58</v>
      </c>
      <c r="AN79" s="43">
        <v>-0.9199999999999946</v>
      </c>
      <c r="AO79" s="42" t="s">
        <v>8</v>
      </c>
      <c r="AP79" s="42" t="s">
        <v>8</v>
      </c>
      <c r="AQ79" s="42">
        <v>39.689999999999991</v>
      </c>
      <c r="AR79" s="42" t="s">
        <v>142</v>
      </c>
      <c r="AS79" s="42" t="s">
        <v>8</v>
      </c>
      <c r="AT79" s="42" t="s">
        <v>8</v>
      </c>
      <c r="AU79" s="43">
        <v>29.259999999999991</v>
      </c>
      <c r="AV79" s="43">
        <v>-0.31000000000000227</v>
      </c>
      <c r="AW79" s="42" t="s">
        <v>8</v>
      </c>
      <c r="AX79" s="42" t="s">
        <v>8</v>
      </c>
      <c r="AY79" s="42">
        <v>39.689999999999991</v>
      </c>
    </row>
    <row r="80" spans="1:51" ht="30">
      <c r="A80" s="3" t="s">
        <v>9</v>
      </c>
      <c r="B80" s="3" t="s">
        <v>8</v>
      </c>
      <c r="C80" s="3" t="s">
        <v>8</v>
      </c>
      <c r="D80" s="3">
        <v>11.730000000000004</v>
      </c>
      <c r="E80" s="3">
        <v>1.8100000000000023</v>
      </c>
      <c r="F80" s="3" t="s">
        <v>8</v>
      </c>
      <c r="G80" s="3" t="s">
        <v>8</v>
      </c>
      <c r="H80" s="3">
        <v>11.73</v>
      </c>
      <c r="K80" s="3" t="s">
        <v>9</v>
      </c>
      <c r="L80" s="3" t="s">
        <v>8</v>
      </c>
      <c r="M80" s="3" t="s">
        <v>8</v>
      </c>
      <c r="N80" s="3">
        <v>24.840000000000018</v>
      </c>
      <c r="O80" s="3">
        <v>-1.1000000000000085</v>
      </c>
      <c r="P80" s="3" t="s">
        <v>8</v>
      </c>
      <c r="Q80" s="3" t="s">
        <v>8</v>
      </c>
      <c r="R80" s="3">
        <v>26.280000000000012</v>
      </c>
      <c r="T80" s="42" t="s">
        <v>139</v>
      </c>
      <c r="U80" s="42" t="s">
        <v>8</v>
      </c>
      <c r="V80" s="42" t="s">
        <v>8</v>
      </c>
      <c r="W80" s="43">
        <v>11.710000000000036</v>
      </c>
      <c r="X80" s="42">
        <v>1.7900000000000489</v>
      </c>
      <c r="Y80" s="42" t="s">
        <v>8</v>
      </c>
      <c r="Z80" s="42" t="s">
        <v>8</v>
      </c>
      <c r="AA80" s="42">
        <v>11.940000000000026</v>
      </c>
      <c r="AB80" s="42" t="s">
        <v>9</v>
      </c>
      <c r="AC80" s="42" t="s">
        <v>8</v>
      </c>
      <c r="AD80" s="42" t="s">
        <v>8</v>
      </c>
      <c r="AE80" s="43">
        <v>20.150000000000006</v>
      </c>
      <c r="AF80" s="43">
        <v>12.730000000000018</v>
      </c>
      <c r="AG80" s="42" t="s">
        <v>8</v>
      </c>
      <c r="AH80" s="42" t="s">
        <v>8</v>
      </c>
      <c r="AI80" s="43">
        <v>51.039999999999992</v>
      </c>
      <c r="AJ80" s="42" t="s">
        <v>9</v>
      </c>
      <c r="AK80" s="42" t="s">
        <v>8</v>
      </c>
      <c r="AL80" s="42" t="s">
        <v>8</v>
      </c>
      <c r="AM80" s="43">
        <v>45.620000000000019</v>
      </c>
      <c r="AN80" s="43">
        <v>-0.24999999999997868</v>
      </c>
      <c r="AO80" s="42" t="s">
        <v>8</v>
      </c>
      <c r="AP80" s="42" t="s">
        <v>8</v>
      </c>
      <c r="AQ80" s="43">
        <v>52.629999999999988</v>
      </c>
      <c r="AR80" s="42" t="s">
        <v>9</v>
      </c>
      <c r="AS80" s="42" t="s">
        <v>8</v>
      </c>
      <c r="AT80" s="42" t="s">
        <v>8</v>
      </c>
      <c r="AU80" s="43">
        <v>36.289999999999992</v>
      </c>
      <c r="AV80" s="43">
        <v>-0.29999999999998295</v>
      </c>
      <c r="AW80" s="42" t="s">
        <v>8</v>
      </c>
      <c r="AX80" s="42" t="s">
        <v>8</v>
      </c>
      <c r="AY80" s="43">
        <v>52.729999999999983</v>
      </c>
    </row>
    <row r="81" spans="1:51" ht="60">
      <c r="A81" s="112">
        <v>43976</v>
      </c>
      <c r="B81" s="112"/>
      <c r="C81" s="112"/>
      <c r="D81" s="112"/>
      <c r="E81" s="112"/>
      <c r="F81" s="112"/>
      <c r="G81" s="112"/>
      <c r="H81" s="112"/>
      <c r="K81" s="112">
        <v>43999</v>
      </c>
      <c r="L81" s="112"/>
      <c r="M81" s="112"/>
      <c r="N81" s="112"/>
      <c r="O81" s="112"/>
      <c r="P81" s="112"/>
      <c r="Q81" s="112"/>
      <c r="R81" s="112"/>
      <c r="T81" s="44" t="s">
        <v>140</v>
      </c>
      <c r="U81" s="44">
        <v>73.84</v>
      </c>
      <c r="V81" s="44">
        <v>97.48</v>
      </c>
      <c r="W81" s="45">
        <v>23.64</v>
      </c>
      <c r="X81" s="45">
        <v>-3.9999999999992042E-2</v>
      </c>
      <c r="Y81" s="44" t="s">
        <v>239</v>
      </c>
      <c r="Z81" s="44" t="s">
        <v>242</v>
      </c>
      <c r="AA81" s="44">
        <v>23.739999999999995</v>
      </c>
      <c r="AB81" s="112">
        <v>44051</v>
      </c>
      <c r="AC81" s="112"/>
      <c r="AD81" s="112"/>
      <c r="AE81" s="112"/>
      <c r="AF81" s="112"/>
      <c r="AG81" s="112"/>
      <c r="AH81" s="112"/>
      <c r="AI81" s="112"/>
      <c r="AJ81" s="112">
        <v>44083</v>
      </c>
      <c r="AK81" s="112"/>
      <c r="AL81" s="112"/>
      <c r="AM81" s="112"/>
      <c r="AN81" s="112"/>
      <c r="AO81" s="112"/>
      <c r="AP81" s="112"/>
      <c r="AQ81" s="112"/>
      <c r="AR81" s="112">
        <v>44113</v>
      </c>
      <c r="AS81" s="112"/>
      <c r="AT81" s="112"/>
      <c r="AU81" s="112"/>
      <c r="AV81" s="112"/>
      <c r="AW81" s="112"/>
      <c r="AX81" s="112"/>
      <c r="AY81" s="112"/>
    </row>
    <row r="82" spans="1:51" ht="60">
      <c r="A82" s="3" t="s">
        <v>1</v>
      </c>
      <c r="B82" s="3" t="s">
        <v>10</v>
      </c>
      <c r="C82" s="3" t="s">
        <v>11</v>
      </c>
      <c r="D82" s="3" t="s">
        <v>12</v>
      </c>
      <c r="E82" s="3" t="s">
        <v>13</v>
      </c>
      <c r="F82" s="3" t="s">
        <v>125</v>
      </c>
      <c r="G82" s="3" t="s">
        <v>126</v>
      </c>
      <c r="H82" s="3" t="s">
        <v>127</v>
      </c>
      <c r="K82" s="3" t="s">
        <v>1</v>
      </c>
      <c r="L82" s="3" t="s">
        <v>10</v>
      </c>
      <c r="M82" s="3" t="s">
        <v>11</v>
      </c>
      <c r="N82" s="3" t="s">
        <v>12</v>
      </c>
      <c r="O82" s="3" t="s">
        <v>13</v>
      </c>
      <c r="P82" s="3" t="s">
        <v>125</v>
      </c>
      <c r="Q82" s="3" t="s">
        <v>126</v>
      </c>
      <c r="R82" s="3" t="s">
        <v>127</v>
      </c>
      <c r="T82" s="44" t="s">
        <v>141</v>
      </c>
      <c r="U82" s="44">
        <v>63.43</v>
      </c>
      <c r="V82" s="44">
        <v>66.97</v>
      </c>
      <c r="W82" s="45">
        <v>3.5399999999999991</v>
      </c>
      <c r="X82" s="45">
        <v>2.4399999999999977</v>
      </c>
      <c r="Y82" s="44" t="s">
        <v>258</v>
      </c>
      <c r="Z82" s="44" t="s">
        <v>267</v>
      </c>
      <c r="AA82" s="44">
        <v>3.5399999999999991</v>
      </c>
      <c r="AB82" s="42" t="s">
        <v>1</v>
      </c>
      <c r="AC82" s="42" t="s">
        <v>10</v>
      </c>
      <c r="AD82" s="42" t="s">
        <v>11</v>
      </c>
      <c r="AE82" s="42" t="s">
        <v>12</v>
      </c>
      <c r="AF82" s="42" t="s">
        <v>13</v>
      </c>
      <c r="AG82" s="42" t="s">
        <v>125</v>
      </c>
      <c r="AH82" s="42" t="s">
        <v>126</v>
      </c>
      <c r="AI82" s="42" t="s">
        <v>127</v>
      </c>
      <c r="AJ82" s="42" t="s">
        <v>1</v>
      </c>
      <c r="AK82" s="42" t="s">
        <v>10</v>
      </c>
      <c r="AL82" s="42" t="s">
        <v>11</v>
      </c>
      <c r="AM82" s="42" t="s">
        <v>12</v>
      </c>
      <c r="AN82" s="42" t="s">
        <v>13</v>
      </c>
      <c r="AO82" s="42" t="s">
        <v>125</v>
      </c>
      <c r="AP82" s="42" t="s">
        <v>126</v>
      </c>
      <c r="AQ82" s="42" t="s">
        <v>127</v>
      </c>
      <c r="AR82" s="42" t="s">
        <v>1</v>
      </c>
      <c r="AS82" s="42" t="s">
        <v>10</v>
      </c>
      <c r="AT82" s="42" t="s">
        <v>11</v>
      </c>
      <c r="AU82" s="42" t="s">
        <v>12</v>
      </c>
      <c r="AV82" s="42" t="s">
        <v>13</v>
      </c>
      <c r="AW82" s="42" t="s">
        <v>125</v>
      </c>
      <c r="AX82" s="42" t="s">
        <v>126</v>
      </c>
      <c r="AY82" s="42" t="s">
        <v>127</v>
      </c>
    </row>
    <row r="83" spans="1:51" ht="60">
      <c r="A83" s="3" t="s">
        <v>7</v>
      </c>
      <c r="B83" s="8">
        <v>0</v>
      </c>
      <c r="C83" s="8">
        <v>0</v>
      </c>
      <c r="D83" s="29">
        <v>0</v>
      </c>
      <c r="E83" s="29">
        <v>0</v>
      </c>
      <c r="F83" s="3" t="s">
        <v>8</v>
      </c>
      <c r="G83" s="3" t="s">
        <v>8</v>
      </c>
      <c r="H83" s="3" t="s">
        <v>8</v>
      </c>
      <c r="K83" s="3" t="s">
        <v>7</v>
      </c>
      <c r="L83" s="3">
        <v>152.1</v>
      </c>
      <c r="M83" s="3">
        <v>156.1</v>
      </c>
      <c r="N83" s="5">
        <v>4</v>
      </c>
      <c r="O83" s="5">
        <v>0.16999999999998749</v>
      </c>
      <c r="P83" s="3" t="s">
        <v>146</v>
      </c>
      <c r="Q83" s="3" t="s">
        <v>268</v>
      </c>
      <c r="R83" s="3">
        <v>4.9300000000000068</v>
      </c>
      <c r="T83" s="44" t="s">
        <v>143</v>
      </c>
      <c r="U83" s="44">
        <v>0</v>
      </c>
      <c r="V83" s="44">
        <v>0</v>
      </c>
      <c r="W83" s="45">
        <v>0</v>
      </c>
      <c r="X83" s="45">
        <v>0</v>
      </c>
      <c r="Y83" s="44">
        <v>0</v>
      </c>
      <c r="Z83" s="44">
        <v>0</v>
      </c>
      <c r="AA83" s="44">
        <v>0</v>
      </c>
      <c r="AB83" s="3" t="s">
        <v>137</v>
      </c>
      <c r="AC83" s="3">
        <v>151.5</v>
      </c>
      <c r="AD83" s="3">
        <v>159.06</v>
      </c>
      <c r="AE83" s="5">
        <v>7.5600000000000023</v>
      </c>
      <c r="AF83" s="5">
        <v>-0.34000000000000341</v>
      </c>
      <c r="AG83" s="3" t="s">
        <v>146</v>
      </c>
      <c r="AH83" s="3" t="s">
        <v>217</v>
      </c>
      <c r="AI83" s="3">
        <v>8.7900000000000205</v>
      </c>
      <c r="AJ83" s="3" t="s">
        <v>137</v>
      </c>
      <c r="AK83" s="3">
        <v>151.63999999999999</v>
      </c>
      <c r="AL83" s="3">
        <v>158.81</v>
      </c>
      <c r="AM83" s="5">
        <v>7.1700000000000159</v>
      </c>
      <c r="AN83" s="5">
        <v>-1.4499999999999886</v>
      </c>
      <c r="AO83" s="3" t="s">
        <v>146</v>
      </c>
      <c r="AP83" s="3" t="s">
        <v>147</v>
      </c>
      <c r="AQ83" s="3">
        <v>8.9000000000000057</v>
      </c>
      <c r="AR83" s="3" t="s">
        <v>137</v>
      </c>
      <c r="AS83" s="3">
        <v>152.34</v>
      </c>
      <c r="AT83" s="3">
        <v>159.37</v>
      </c>
      <c r="AU83" s="5">
        <v>7.0300000000000011</v>
      </c>
      <c r="AV83" s="5">
        <v>1.0000000000019327E-2</v>
      </c>
      <c r="AW83" s="3" t="s">
        <v>146</v>
      </c>
      <c r="AX83" s="3" t="s">
        <v>147</v>
      </c>
      <c r="AY83" s="3">
        <v>8.9000000000000057</v>
      </c>
    </row>
    <row r="84" spans="1:51" ht="60">
      <c r="A84" s="3" t="s">
        <v>6</v>
      </c>
      <c r="B84" s="3">
        <v>73.849999999999994</v>
      </c>
      <c r="C84" s="3">
        <v>84.54</v>
      </c>
      <c r="D84" s="5">
        <v>10.690000000000012</v>
      </c>
      <c r="E84" s="5">
        <v>-1.039999999999992</v>
      </c>
      <c r="F84" s="3" t="s">
        <v>218</v>
      </c>
      <c r="G84" s="3" t="s">
        <v>265</v>
      </c>
      <c r="H84" s="3">
        <v>11.73</v>
      </c>
      <c r="K84" s="3" t="s">
        <v>6</v>
      </c>
      <c r="L84" s="3">
        <v>73.959999999999994</v>
      </c>
      <c r="M84" s="3">
        <v>96</v>
      </c>
      <c r="N84" s="5">
        <v>22.040000000000006</v>
      </c>
      <c r="O84" s="5">
        <v>1.0300000000000011</v>
      </c>
      <c r="P84" s="3" t="s">
        <v>218</v>
      </c>
      <c r="Q84" s="3" t="s">
        <v>269</v>
      </c>
      <c r="R84" s="3">
        <v>22.15</v>
      </c>
      <c r="T84" s="44" t="s">
        <v>144</v>
      </c>
      <c r="U84" s="44">
        <v>54.5</v>
      </c>
      <c r="V84" s="44">
        <v>56.5</v>
      </c>
      <c r="W84" s="45">
        <v>2</v>
      </c>
      <c r="X84" s="45">
        <v>0.5</v>
      </c>
      <c r="Y84" s="44" t="s">
        <v>260</v>
      </c>
      <c r="Z84" s="44" t="s">
        <v>270</v>
      </c>
      <c r="AA84" s="44">
        <v>2</v>
      </c>
      <c r="AB84" s="3" t="s">
        <v>138</v>
      </c>
      <c r="AC84" s="3">
        <v>73.95</v>
      </c>
      <c r="AD84" s="3">
        <v>0</v>
      </c>
      <c r="AE84" s="5">
        <v>0</v>
      </c>
      <c r="AF84" s="5">
        <v>0</v>
      </c>
      <c r="AG84" s="3" t="s">
        <v>221</v>
      </c>
      <c r="AH84" s="3" t="s">
        <v>222</v>
      </c>
      <c r="AI84" s="3">
        <v>3.7999999999999829</v>
      </c>
      <c r="AJ84" s="3" t="s">
        <v>138</v>
      </c>
      <c r="AK84" s="3">
        <v>132.24</v>
      </c>
      <c r="AL84" s="3">
        <v>133.30000000000001</v>
      </c>
      <c r="AM84" s="5">
        <v>1.0600000000000023</v>
      </c>
      <c r="AN84" s="5">
        <v>-1.3600000000000136</v>
      </c>
      <c r="AO84" s="3" t="s">
        <v>221</v>
      </c>
      <c r="AP84" s="3" t="s">
        <v>149</v>
      </c>
      <c r="AQ84" s="3">
        <v>4.039999999999992</v>
      </c>
      <c r="AR84" s="3" t="s">
        <v>138</v>
      </c>
      <c r="AS84" s="3">
        <v>0</v>
      </c>
      <c r="AT84" s="3">
        <v>0</v>
      </c>
      <c r="AU84" s="5">
        <v>0</v>
      </c>
      <c r="AV84" s="5">
        <v>0</v>
      </c>
      <c r="AW84" s="3" t="s">
        <v>148</v>
      </c>
      <c r="AX84" s="3" t="s">
        <v>149</v>
      </c>
      <c r="AY84" s="3">
        <v>4.1399999999999864</v>
      </c>
    </row>
    <row r="85" spans="1:51" ht="45">
      <c r="A85" s="3" t="s">
        <v>9</v>
      </c>
      <c r="B85" s="3" t="s">
        <v>8</v>
      </c>
      <c r="C85" s="3" t="s">
        <v>8</v>
      </c>
      <c r="D85" s="3">
        <v>10.690000000000012</v>
      </c>
      <c r="E85" s="3">
        <v>-1.039999999999992</v>
      </c>
      <c r="F85" s="3" t="s">
        <v>8</v>
      </c>
      <c r="G85" s="3" t="s">
        <v>8</v>
      </c>
      <c r="H85" s="3">
        <v>11.73</v>
      </c>
      <c r="K85" s="3" t="s">
        <v>9</v>
      </c>
      <c r="L85" s="3" t="s">
        <v>8</v>
      </c>
      <c r="M85" s="3" t="s">
        <v>8</v>
      </c>
      <c r="N85" s="3">
        <v>26.040000000000006</v>
      </c>
      <c r="O85" s="3">
        <v>1.1999999999999886</v>
      </c>
      <c r="P85" s="3" t="s">
        <v>8</v>
      </c>
      <c r="Q85" s="3" t="s">
        <v>8</v>
      </c>
      <c r="R85" s="3">
        <v>27.080000000000005</v>
      </c>
      <c r="T85" s="42" t="s">
        <v>142</v>
      </c>
      <c r="U85" s="42" t="s">
        <v>8</v>
      </c>
      <c r="V85" s="42" t="s">
        <v>8</v>
      </c>
      <c r="W85" s="43">
        <v>29.18</v>
      </c>
      <c r="X85" s="43">
        <v>2.9000000000000057</v>
      </c>
      <c r="Y85" s="42" t="s">
        <v>8</v>
      </c>
      <c r="Z85" s="42" t="s">
        <v>8</v>
      </c>
      <c r="AA85" s="42">
        <v>29.279999999999994</v>
      </c>
      <c r="AB85" s="42" t="s">
        <v>139</v>
      </c>
      <c r="AC85" s="42" t="s">
        <v>8</v>
      </c>
      <c r="AD85" s="42" t="s">
        <v>8</v>
      </c>
      <c r="AE85" s="43">
        <v>7.5600000000000023</v>
      </c>
      <c r="AF85" s="42">
        <v>-0.34000000000000341</v>
      </c>
      <c r="AG85" s="42" t="s">
        <v>8</v>
      </c>
      <c r="AH85" s="42" t="s">
        <v>8</v>
      </c>
      <c r="AI85" s="42">
        <v>12.590000000000003</v>
      </c>
      <c r="AJ85" s="42" t="s">
        <v>139</v>
      </c>
      <c r="AK85" s="42" t="s">
        <v>8</v>
      </c>
      <c r="AL85" s="42" t="s">
        <v>8</v>
      </c>
      <c r="AM85" s="43">
        <v>8.2300000000000182</v>
      </c>
      <c r="AN85" s="42">
        <v>-2.8100000000000023</v>
      </c>
      <c r="AO85" s="42" t="s">
        <v>8</v>
      </c>
      <c r="AP85" s="42" t="s">
        <v>8</v>
      </c>
      <c r="AQ85" s="42">
        <v>12.939999999999998</v>
      </c>
      <c r="AR85" s="42" t="s">
        <v>139</v>
      </c>
      <c r="AS85" s="42" t="s">
        <v>8</v>
      </c>
      <c r="AT85" s="42" t="s">
        <v>8</v>
      </c>
      <c r="AU85" s="43">
        <v>7.0300000000000011</v>
      </c>
      <c r="AV85" s="42">
        <v>1.0000000000019327E-2</v>
      </c>
      <c r="AW85" s="42" t="s">
        <v>8</v>
      </c>
      <c r="AX85" s="42" t="s">
        <v>8</v>
      </c>
      <c r="AY85" s="42">
        <v>13.039999999999992</v>
      </c>
    </row>
    <row r="86" spans="1:51" ht="60">
      <c r="A86" s="112">
        <v>43977</v>
      </c>
      <c r="B86" s="112"/>
      <c r="C86" s="112"/>
      <c r="D86" s="112"/>
      <c r="E86" s="112"/>
      <c r="F86" s="112"/>
      <c r="G86" s="112"/>
      <c r="H86" s="112"/>
      <c r="K86" s="112">
        <v>44000</v>
      </c>
      <c r="L86" s="112"/>
      <c r="M86" s="112"/>
      <c r="N86" s="112"/>
      <c r="O86" s="112"/>
      <c r="P86" s="112"/>
      <c r="Q86" s="112"/>
      <c r="R86" s="112"/>
      <c r="T86" s="42" t="s">
        <v>9</v>
      </c>
      <c r="U86" s="42" t="s">
        <v>8</v>
      </c>
      <c r="V86" s="42" t="s">
        <v>8</v>
      </c>
      <c r="W86" s="43">
        <v>40.890000000000036</v>
      </c>
      <c r="X86" s="43">
        <v>4.6900000000000546</v>
      </c>
      <c r="Y86" s="42" t="s">
        <v>8</v>
      </c>
      <c r="Z86" s="42" t="s">
        <v>8</v>
      </c>
      <c r="AA86" s="43">
        <v>41.22000000000002</v>
      </c>
      <c r="AB86" s="44" t="s">
        <v>140</v>
      </c>
      <c r="AC86" s="44">
        <v>73.95</v>
      </c>
      <c r="AD86" s="44">
        <v>92.84</v>
      </c>
      <c r="AE86" s="45">
        <v>18.89</v>
      </c>
      <c r="AF86" s="45">
        <v>6.6400000000000006</v>
      </c>
      <c r="AG86" s="44" t="s">
        <v>223</v>
      </c>
      <c r="AH86" s="44" t="s">
        <v>151</v>
      </c>
      <c r="AI86" s="44">
        <v>35.509999999999991</v>
      </c>
      <c r="AJ86" s="44" t="s">
        <v>140</v>
      </c>
      <c r="AK86" s="44">
        <v>64.150000000000006</v>
      </c>
      <c r="AL86" s="44">
        <v>94.36</v>
      </c>
      <c r="AM86" s="45">
        <v>30.209999999999994</v>
      </c>
      <c r="AN86" s="45">
        <v>-2.2800000000000082</v>
      </c>
      <c r="AO86" s="44" t="s">
        <v>150</v>
      </c>
      <c r="AP86" s="44" t="s">
        <v>151</v>
      </c>
      <c r="AQ86" s="44">
        <v>35.959999999999994</v>
      </c>
      <c r="AR86" s="44" t="s">
        <v>140</v>
      </c>
      <c r="AS86" s="44">
        <v>63.95</v>
      </c>
      <c r="AT86" s="44">
        <v>92.32</v>
      </c>
      <c r="AU86" s="45">
        <v>28.36999999999999</v>
      </c>
      <c r="AV86" s="45">
        <v>-0.28000000000000114</v>
      </c>
      <c r="AW86" s="44" t="s">
        <v>150</v>
      </c>
      <c r="AX86" s="44" t="s">
        <v>151</v>
      </c>
      <c r="AY86" s="44">
        <v>35.959999999999994</v>
      </c>
    </row>
    <row r="87" spans="1:51" ht="60">
      <c r="A87" s="3" t="s">
        <v>1</v>
      </c>
      <c r="B87" s="3" t="s">
        <v>10</v>
      </c>
      <c r="C87" s="3" t="s">
        <v>11</v>
      </c>
      <c r="D87" s="3" t="s">
        <v>12</v>
      </c>
      <c r="E87" s="3" t="s">
        <v>13</v>
      </c>
      <c r="F87" s="3" t="s">
        <v>125</v>
      </c>
      <c r="G87" s="3" t="s">
        <v>126</v>
      </c>
      <c r="H87" s="3" t="s">
        <v>127</v>
      </c>
      <c r="K87" s="3" t="s">
        <v>1</v>
      </c>
      <c r="L87" s="3" t="s">
        <v>10</v>
      </c>
      <c r="M87" s="3" t="s">
        <v>11</v>
      </c>
      <c r="N87" s="3" t="s">
        <v>12</v>
      </c>
      <c r="O87" s="3" t="s">
        <v>13</v>
      </c>
      <c r="P87" s="3" t="s">
        <v>125</v>
      </c>
      <c r="Q87" s="3" t="s">
        <v>126</v>
      </c>
      <c r="R87" s="3" t="s">
        <v>127</v>
      </c>
      <c r="T87" s="112">
        <v>44024</v>
      </c>
      <c r="U87" s="112"/>
      <c r="V87" s="112"/>
      <c r="W87" s="112"/>
      <c r="X87" s="112"/>
      <c r="Y87" s="112"/>
      <c r="Z87" s="112"/>
      <c r="AA87" s="112"/>
      <c r="AB87" s="44" t="s">
        <v>143</v>
      </c>
      <c r="AC87" s="44">
        <v>0</v>
      </c>
      <c r="AD87" s="44">
        <v>0</v>
      </c>
      <c r="AE87" s="45">
        <v>0</v>
      </c>
      <c r="AF87" s="45">
        <v>0</v>
      </c>
      <c r="AG87" s="44" t="s">
        <v>152</v>
      </c>
      <c r="AH87" s="44" t="s">
        <v>224</v>
      </c>
      <c r="AI87" s="44">
        <v>0.80999999999999517</v>
      </c>
      <c r="AJ87" s="44" t="s">
        <v>143</v>
      </c>
      <c r="AK87" s="44">
        <v>0</v>
      </c>
      <c r="AL87" s="44">
        <v>0</v>
      </c>
      <c r="AM87" s="45">
        <v>0</v>
      </c>
      <c r="AN87" s="45">
        <v>-0.64000000000000057</v>
      </c>
      <c r="AO87" s="44" t="s">
        <v>152</v>
      </c>
      <c r="AP87" s="44" t="s">
        <v>153</v>
      </c>
      <c r="AQ87" s="44">
        <v>1.5999999999999943</v>
      </c>
      <c r="AR87" s="44" t="s">
        <v>143</v>
      </c>
      <c r="AS87" s="44">
        <v>0</v>
      </c>
      <c r="AT87" s="44">
        <v>0</v>
      </c>
      <c r="AU87" s="45">
        <v>0</v>
      </c>
      <c r="AV87" s="45">
        <v>0</v>
      </c>
      <c r="AW87" s="44" t="s">
        <v>152</v>
      </c>
      <c r="AX87" s="44" t="s">
        <v>153</v>
      </c>
      <c r="AY87" s="44">
        <v>1.5999999999999943</v>
      </c>
    </row>
    <row r="88" spans="1:51" ht="60">
      <c r="A88" s="3" t="s">
        <v>7</v>
      </c>
      <c r="B88" s="8">
        <v>0</v>
      </c>
      <c r="C88" s="8">
        <v>0</v>
      </c>
      <c r="D88" s="29">
        <v>0</v>
      </c>
      <c r="E88" s="29">
        <v>0</v>
      </c>
      <c r="F88" s="3" t="s">
        <v>8</v>
      </c>
      <c r="G88" s="3" t="s">
        <v>8</v>
      </c>
      <c r="H88" s="3" t="s">
        <v>8</v>
      </c>
      <c r="K88" s="3" t="s">
        <v>7</v>
      </c>
      <c r="L88" s="3">
        <v>152.44999999999999</v>
      </c>
      <c r="M88" s="3">
        <v>156.1</v>
      </c>
      <c r="N88" s="5">
        <v>3.6500000000000057</v>
      </c>
      <c r="O88" s="5">
        <v>-0.34999999999999432</v>
      </c>
      <c r="P88" s="3" t="s">
        <v>146</v>
      </c>
      <c r="Q88" s="3" t="s">
        <v>268</v>
      </c>
      <c r="R88" s="3">
        <v>4.9300000000000068</v>
      </c>
      <c r="T88" s="42" t="s">
        <v>1</v>
      </c>
      <c r="U88" s="42" t="s">
        <v>10</v>
      </c>
      <c r="V88" s="42" t="s">
        <v>11</v>
      </c>
      <c r="W88" s="42" t="s">
        <v>12</v>
      </c>
      <c r="X88" s="42" t="s">
        <v>13</v>
      </c>
      <c r="Y88" s="42" t="s">
        <v>125</v>
      </c>
      <c r="Z88" s="42" t="s">
        <v>126</v>
      </c>
      <c r="AA88" s="42" t="s">
        <v>127</v>
      </c>
      <c r="AB88" s="44" t="s">
        <v>144</v>
      </c>
      <c r="AC88" s="44">
        <v>0</v>
      </c>
      <c r="AD88" s="44">
        <v>0</v>
      </c>
      <c r="AE88" s="45">
        <v>0</v>
      </c>
      <c r="AF88" s="45">
        <v>0</v>
      </c>
      <c r="AG88" s="44" t="s">
        <v>154</v>
      </c>
      <c r="AH88" s="44" t="s">
        <v>155</v>
      </c>
      <c r="AI88" s="44">
        <v>2.1300000000000026</v>
      </c>
      <c r="AJ88" s="44" t="s">
        <v>144</v>
      </c>
      <c r="AK88" s="44">
        <v>54.61</v>
      </c>
      <c r="AL88" s="44">
        <v>55.81</v>
      </c>
      <c r="AM88" s="45">
        <v>1.2000000000000028</v>
      </c>
      <c r="AN88" s="45">
        <v>-0.24999999999999289</v>
      </c>
      <c r="AO88" s="44" t="s">
        <v>154</v>
      </c>
      <c r="AP88" s="44" t="s">
        <v>155</v>
      </c>
      <c r="AQ88" s="44">
        <v>2.1300000000000026</v>
      </c>
      <c r="AR88" s="44" t="s">
        <v>144</v>
      </c>
      <c r="AS88" s="44">
        <v>54.67</v>
      </c>
      <c r="AT88" s="44">
        <v>55.56</v>
      </c>
      <c r="AU88" s="45">
        <v>0.89000000000000057</v>
      </c>
      <c r="AV88" s="45">
        <v>-3.0000000000001137E-2</v>
      </c>
      <c r="AW88" s="44" t="s">
        <v>154</v>
      </c>
      <c r="AX88" s="44" t="s">
        <v>155</v>
      </c>
      <c r="AY88" s="44">
        <v>2.1300000000000026</v>
      </c>
    </row>
    <row r="89" spans="1:51" ht="45">
      <c r="A89" s="3" t="s">
        <v>6</v>
      </c>
      <c r="B89" s="3">
        <v>73.849999999999994</v>
      </c>
      <c r="C89" s="3">
        <v>83.82</v>
      </c>
      <c r="D89" s="5">
        <v>9.9699999999999989</v>
      </c>
      <c r="E89" s="5">
        <v>-0.72000000000001307</v>
      </c>
      <c r="F89" s="3" t="s">
        <v>218</v>
      </c>
      <c r="G89" s="3" t="s">
        <v>265</v>
      </c>
      <c r="H89" s="3">
        <v>11.73</v>
      </c>
      <c r="K89" s="3" t="s">
        <v>6</v>
      </c>
      <c r="L89" s="3">
        <v>73.95</v>
      </c>
      <c r="M89" s="3">
        <v>96.1</v>
      </c>
      <c r="N89" s="5">
        <v>22.149999999999991</v>
      </c>
      <c r="O89" s="5">
        <v>0.10999999999998522</v>
      </c>
      <c r="P89" s="3" t="s">
        <v>218</v>
      </c>
      <c r="Q89" s="3" t="s">
        <v>271</v>
      </c>
      <c r="R89" s="3">
        <v>22.25</v>
      </c>
      <c r="T89" s="3" t="s">
        <v>137</v>
      </c>
      <c r="U89" s="3">
        <v>151.29</v>
      </c>
      <c r="V89" s="3">
        <v>158.96</v>
      </c>
      <c r="W89" s="5">
        <v>7.6700000000000159</v>
      </c>
      <c r="X89" s="5">
        <v>-0.90000000000000568</v>
      </c>
      <c r="Y89" s="3" t="s">
        <v>146</v>
      </c>
      <c r="Z89" s="3" t="s">
        <v>217</v>
      </c>
      <c r="AA89" s="3">
        <v>8.7900000000000205</v>
      </c>
      <c r="AB89" s="42" t="s">
        <v>142</v>
      </c>
      <c r="AC89" s="42" t="s">
        <v>8</v>
      </c>
      <c r="AD89" s="42" t="s">
        <v>8</v>
      </c>
      <c r="AE89" s="43">
        <v>18.89</v>
      </c>
      <c r="AF89" s="43">
        <v>6.6400000000000006</v>
      </c>
      <c r="AG89" s="42" t="s">
        <v>8</v>
      </c>
      <c r="AH89" s="42" t="s">
        <v>8</v>
      </c>
      <c r="AI89" s="42">
        <v>38.449999999999989</v>
      </c>
      <c r="AJ89" s="42" t="s">
        <v>142</v>
      </c>
      <c r="AK89" s="42" t="s">
        <v>8</v>
      </c>
      <c r="AL89" s="42" t="s">
        <v>8</v>
      </c>
      <c r="AM89" s="43">
        <v>31.409999999999997</v>
      </c>
      <c r="AN89" s="43">
        <v>-3.1700000000000017</v>
      </c>
      <c r="AO89" s="42" t="s">
        <v>8</v>
      </c>
      <c r="AP89" s="42" t="s">
        <v>8</v>
      </c>
      <c r="AQ89" s="42">
        <v>39.689999999999991</v>
      </c>
      <c r="AR89" s="42" t="s">
        <v>142</v>
      </c>
      <c r="AS89" s="42" t="s">
        <v>8</v>
      </c>
      <c r="AT89" s="42" t="s">
        <v>8</v>
      </c>
      <c r="AU89" s="43">
        <v>29.259999999999991</v>
      </c>
      <c r="AV89" s="43">
        <v>-0.31000000000000227</v>
      </c>
      <c r="AW89" s="42" t="s">
        <v>8</v>
      </c>
      <c r="AX89" s="42" t="s">
        <v>8</v>
      </c>
      <c r="AY89" s="42">
        <v>39.689999999999991</v>
      </c>
    </row>
    <row r="90" spans="1:51" ht="45">
      <c r="A90" s="3" t="s">
        <v>9</v>
      </c>
      <c r="B90" s="3" t="s">
        <v>8</v>
      </c>
      <c r="C90" s="3" t="s">
        <v>8</v>
      </c>
      <c r="D90" s="3">
        <v>9.9699999999999989</v>
      </c>
      <c r="E90" s="3">
        <v>-0.72000000000001307</v>
      </c>
      <c r="F90" s="3" t="s">
        <v>8</v>
      </c>
      <c r="G90" s="3" t="s">
        <v>8</v>
      </c>
      <c r="H90" s="3">
        <v>11.73</v>
      </c>
      <c r="K90" s="3" t="s">
        <v>9</v>
      </c>
      <c r="L90" s="3" t="s">
        <v>8</v>
      </c>
      <c r="M90" s="3" t="s">
        <v>8</v>
      </c>
      <c r="N90" s="3">
        <v>25.799999999999997</v>
      </c>
      <c r="O90" s="3">
        <v>-0.24000000000000909</v>
      </c>
      <c r="P90" s="3" t="s">
        <v>8</v>
      </c>
      <c r="Q90" s="3" t="s">
        <v>8</v>
      </c>
      <c r="R90" s="3">
        <v>27.180000000000007</v>
      </c>
      <c r="T90" s="3" t="s">
        <v>138</v>
      </c>
      <c r="U90" s="3">
        <v>131.93</v>
      </c>
      <c r="V90" s="3">
        <v>135.35</v>
      </c>
      <c r="W90" s="5">
        <v>3.4199999999999875</v>
      </c>
      <c r="X90" s="5">
        <v>0.27999999999997272</v>
      </c>
      <c r="Y90" s="3" t="s">
        <v>221</v>
      </c>
      <c r="Z90" s="3" t="s">
        <v>272</v>
      </c>
      <c r="AA90" s="3">
        <v>3.4499999999999886</v>
      </c>
      <c r="AB90" s="42" t="s">
        <v>9</v>
      </c>
      <c r="AC90" s="42" t="s">
        <v>8</v>
      </c>
      <c r="AD90" s="42" t="s">
        <v>8</v>
      </c>
      <c r="AE90" s="43">
        <v>26.450000000000003</v>
      </c>
      <c r="AF90" s="43">
        <v>6.2999999999999972</v>
      </c>
      <c r="AG90" s="42" t="s">
        <v>8</v>
      </c>
      <c r="AH90" s="42" t="s">
        <v>8</v>
      </c>
      <c r="AI90" s="43">
        <v>51.039999999999992</v>
      </c>
      <c r="AJ90" s="42" t="s">
        <v>9</v>
      </c>
      <c r="AK90" s="42" t="s">
        <v>8</v>
      </c>
      <c r="AL90" s="42" t="s">
        <v>8</v>
      </c>
      <c r="AM90" s="43">
        <v>39.640000000000015</v>
      </c>
      <c r="AN90" s="43">
        <v>-5.980000000000004</v>
      </c>
      <c r="AO90" s="42" t="s">
        <v>8</v>
      </c>
      <c r="AP90" s="42" t="s">
        <v>8</v>
      </c>
      <c r="AQ90" s="43">
        <v>52.629999999999988</v>
      </c>
      <c r="AR90" s="42" t="s">
        <v>9</v>
      </c>
      <c r="AS90" s="42" t="s">
        <v>8</v>
      </c>
      <c r="AT90" s="42" t="s">
        <v>8</v>
      </c>
      <c r="AU90" s="43">
        <v>36.289999999999992</v>
      </c>
      <c r="AV90" s="43">
        <v>-0.29999999999998295</v>
      </c>
      <c r="AW90" s="42" t="s">
        <v>8</v>
      </c>
      <c r="AX90" s="42" t="s">
        <v>8</v>
      </c>
      <c r="AY90" s="43">
        <v>52.729999999999983</v>
      </c>
    </row>
    <row r="91" spans="1:51" ht="30">
      <c r="A91" s="112">
        <v>43978</v>
      </c>
      <c r="B91" s="112"/>
      <c r="C91" s="112"/>
      <c r="D91" s="112"/>
      <c r="E91" s="112"/>
      <c r="F91" s="112"/>
      <c r="G91" s="112"/>
      <c r="H91" s="112"/>
      <c r="K91" s="112">
        <v>44001</v>
      </c>
      <c r="L91" s="112"/>
      <c r="M91" s="112"/>
      <c r="N91" s="112"/>
      <c r="O91" s="112"/>
      <c r="P91" s="112"/>
      <c r="Q91" s="112"/>
      <c r="R91" s="112"/>
      <c r="T91" s="42" t="s">
        <v>139</v>
      </c>
      <c r="U91" s="42" t="s">
        <v>8</v>
      </c>
      <c r="V91" s="42" t="s">
        <v>8</v>
      </c>
      <c r="W91" s="43">
        <v>11.090000000000003</v>
      </c>
      <c r="X91" s="42">
        <v>-0.62000000000003297</v>
      </c>
      <c r="Y91" s="42" t="s">
        <v>8</v>
      </c>
      <c r="Z91" s="42" t="s">
        <v>8</v>
      </c>
      <c r="AA91" s="42">
        <v>12.240000000000009</v>
      </c>
      <c r="AB91" s="112">
        <v>44052</v>
      </c>
      <c r="AC91" s="112"/>
      <c r="AD91" s="112"/>
      <c r="AE91" s="112"/>
      <c r="AF91" s="112"/>
      <c r="AG91" s="112"/>
      <c r="AH91" s="112"/>
      <c r="AI91" s="112"/>
      <c r="AJ91" s="112">
        <v>44084</v>
      </c>
      <c r="AK91" s="112"/>
      <c r="AL91" s="112"/>
      <c r="AM91" s="112"/>
      <c r="AN91" s="112"/>
      <c r="AO91" s="112"/>
      <c r="AP91" s="112"/>
      <c r="AQ91" s="112"/>
      <c r="AR91" s="112">
        <v>44114</v>
      </c>
      <c r="AS91" s="112"/>
      <c r="AT91" s="112"/>
      <c r="AU91" s="112"/>
      <c r="AV91" s="112"/>
      <c r="AW91" s="112"/>
      <c r="AX91" s="112"/>
      <c r="AY91" s="112"/>
    </row>
    <row r="92" spans="1:51" ht="60">
      <c r="A92" s="3" t="s">
        <v>1</v>
      </c>
      <c r="B92" s="3" t="s">
        <v>10</v>
      </c>
      <c r="C92" s="3" t="s">
        <v>11</v>
      </c>
      <c r="D92" s="3" t="s">
        <v>12</v>
      </c>
      <c r="E92" s="3" t="s">
        <v>13</v>
      </c>
      <c r="F92" s="3" t="s">
        <v>125</v>
      </c>
      <c r="G92" s="3" t="s">
        <v>126</v>
      </c>
      <c r="H92" s="3" t="s">
        <v>127</v>
      </c>
      <c r="K92" s="3" t="s">
        <v>1</v>
      </c>
      <c r="L92" s="3" t="s">
        <v>10</v>
      </c>
      <c r="M92" s="3" t="s">
        <v>11</v>
      </c>
      <c r="N92" s="3" t="s">
        <v>12</v>
      </c>
      <c r="O92" s="3" t="s">
        <v>13</v>
      </c>
      <c r="P92" s="3" t="s">
        <v>125</v>
      </c>
      <c r="Q92" s="3" t="s">
        <v>126</v>
      </c>
      <c r="R92" s="3" t="s">
        <v>127</v>
      </c>
      <c r="T92" s="44" t="s">
        <v>140</v>
      </c>
      <c r="U92" s="44">
        <v>73.84</v>
      </c>
      <c r="V92" s="44">
        <v>97.65</v>
      </c>
      <c r="W92" s="45">
        <v>23.810000000000002</v>
      </c>
      <c r="X92" s="45">
        <v>0.17000000000000171</v>
      </c>
      <c r="Y92" s="44" t="s">
        <v>239</v>
      </c>
      <c r="Z92" s="44" t="s">
        <v>273</v>
      </c>
      <c r="AA92" s="44">
        <v>23.810000000000002</v>
      </c>
      <c r="AB92" s="42" t="s">
        <v>1</v>
      </c>
      <c r="AC92" s="42" t="s">
        <v>10</v>
      </c>
      <c r="AD92" s="42" t="s">
        <v>11</v>
      </c>
      <c r="AE92" s="42" t="s">
        <v>12</v>
      </c>
      <c r="AF92" s="42" t="s">
        <v>13</v>
      </c>
      <c r="AG92" s="42" t="s">
        <v>125</v>
      </c>
      <c r="AH92" s="42" t="s">
        <v>126</v>
      </c>
      <c r="AI92" s="42" t="s">
        <v>127</v>
      </c>
      <c r="AJ92" s="42" t="s">
        <v>1</v>
      </c>
      <c r="AK92" s="42" t="s">
        <v>10</v>
      </c>
      <c r="AL92" s="42" t="s">
        <v>11</v>
      </c>
      <c r="AM92" s="42" t="s">
        <v>12</v>
      </c>
      <c r="AN92" s="42" t="s">
        <v>13</v>
      </c>
      <c r="AO92" s="42" t="s">
        <v>125</v>
      </c>
      <c r="AP92" s="42" t="s">
        <v>126</v>
      </c>
      <c r="AQ92" s="42" t="s">
        <v>127</v>
      </c>
      <c r="AR92" s="42" t="s">
        <v>1</v>
      </c>
      <c r="AS92" s="42" t="s">
        <v>10</v>
      </c>
      <c r="AT92" s="42" t="s">
        <v>11</v>
      </c>
      <c r="AU92" s="42" t="s">
        <v>12</v>
      </c>
      <c r="AV92" s="42" t="s">
        <v>13</v>
      </c>
      <c r="AW92" s="42" t="s">
        <v>125</v>
      </c>
      <c r="AX92" s="42" t="s">
        <v>126</v>
      </c>
      <c r="AY92" s="42" t="s">
        <v>127</v>
      </c>
    </row>
    <row r="93" spans="1:51" ht="60">
      <c r="A93" s="3" t="s">
        <v>7</v>
      </c>
      <c r="B93" s="8">
        <v>0</v>
      </c>
      <c r="C93" s="8">
        <v>0</v>
      </c>
      <c r="D93" s="29">
        <v>0</v>
      </c>
      <c r="E93" s="29">
        <v>0</v>
      </c>
      <c r="F93" s="3" t="s">
        <v>8</v>
      </c>
      <c r="G93" s="3" t="s">
        <v>8</v>
      </c>
      <c r="H93" s="3" t="s">
        <v>8</v>
      </c>
      <c r="K93" s="3" t="s">
        <v>7</v>
      </c>
      <c r="L93" s="3">
        <v>151.30000000000001</v>
      </c>
      <c r="M93" s="3">
        <v>157</v>
      </c>
      <c r="N93" s="5">
        <v>5.6999999999999886</v>
      </c>
      <c r="O93" s="5">
        <v>2.0499999999999829</v>
      </c>
      <c r="P93" s="3" t="s">
        <v>146</v>
      </c>
      <c r="Q93" s="3" t="s">
        <v>274</v>
      </c>
      <c r="R93" s="3">
        <v>5.8300000000000125</v>
      </c>
      <c r="T93" s="44" t="s">
        <v>141</v>
      </c>
      <c r="U93" s="44">
        <v>62.78</v>
      </c>
      <c r="V93" s="44">
        <v>67.2</v>
      </c>
      <c r="W93" s="45">
        <v>4.4200000000000017</v>
      </c>
      <c r="X93" s="45">
        <v>0.88000000000000256</v>
      </c>
      <c r="Y93" s="44" t="s">
        <v>275</v>
      </c>
      <c r="Z93" s="44" t="s">
        <v>276</v>
      </c>
      <c r="AA93" s="44">
        <v>4.4200000000000017</v>
      </c>
      <c r="AB93" s="3" t="s">
        <v>137</v>
      </c>
      <c r="AC93" s="3">
        <v>151.44</v>
      </c>
      <c r="AD93" s="3">
        <v>159.80000000000001</v>
      </c>
      <c r="AE93" s="5">
        <v>8.3600000000000136</v>
      </c>
      <c r="AF93" s="5">
        <v>0.80000000000001137</v>
      </c>
      <c r="AG93" s="3" t="s">
        <v>146</v>
      </c>
      <c r="AH93" s="3" t="s">
        <v>217</v>
      </c>
      <c r="AI93" s="3">
        <v>8.7900000000000205</v>
      </c>
      <c r="AJ93" s="3" t="s">
        <v>137</v>
      </c>
      <c r="AK93" s="3">
        <v>152.5</v>
      </c>
      <c r="AL93" s="3">
        <v>158.75</v>
      </c>
      <c r="AM93" s="5">
        <v>6.25</v>
      </c>
      <c r="AN93" s="5">
        <v>-0.92000000000001592</v>
      </c>
      <c r="AO93" s="3" t="s">
        <v>146</v>
      </c>
      <c r="AP93" s="3" t="s">
        <v>147</v>
      </c>
      <c r="AQ93" s="3">
        <v>8.9000000000000057</v>
      </c>
      <c r="AR93" s="3" t="s">
        <v>137</v>
      </c>
      <c r="AS93" s="3">
        <v>152.30000000000001</v>
      </c>
      <c r="AT93" s="3">
        <v>158.71</v>
      </c>
      <c r="AU93" s="5">
        <v>6.4099999999999966</v>
      </c>
      <c r="AV93" s="5">
        <v>-0.62000000000000455</v>
      </c>
      <c r="AW93" s="3" t="s">
        <v>146</v>
      </c>
      <c r="AX93" s="3" t="s">
        <v>147</v>
      </c>
      <c r="AY93" s="3">
        <v>8.9000000000000057</v>
      </c>
    </row>
    <row r="94" spans="1:51" ht="60">
      <c r="A94" s="3" t="s">
        <v>6</v>
      </c>
      <c r="B94" s="3">
        <v>73.86</v>
      </c>
      <c r="C94" s="3">
        <v>81.88</v>
      </c>
      <c r="D94" s="5">
        <v>8.019999999999996</v>
      </c>
      <c r="E94" s="5">
        <v>-1.9500000000000028</v>
      </c>
      <c r="F94" s="3" t="s">
        <v>218</v>
      </c>
      <c r="G94" s="3" t="s">
        <v>265</v>
      </c>
      <c r="H94" s="3">
        <v>11.73</v>
      </c>
      <c r="K94" s="3" t="s">
        <v>6</v>
      </c>
      <c r="L94" s="3">
        <v>73.95</v>
      </c>
      <c r="M94" s="3">
        <v>96.13</v>
      </c>
      <c r="N94" s="5">
        <v>22.179999999999993</v>
      </c>
      <c r="O94" s="5">
        <v>3.0000000000001137E-2</v>
      </c>
      <c r="P94" s="3" t="s">
        <v>218</v>
      </c>
      <c r="Q94" s="3" t="s">
        <v>277</v>
      </c>
      <c r="R94" s="3">
        <v>22.28</v>
      </c>
      <c r="T94" s="44" t="s">
        <v>143</v>
      </c>
      <c r="U94" s="44">
        <v>60.36</v>
      </c>
      <c r="V94" s="44">
        <v>60.65</v>
      </c>
      <c r="W94" s="45">
        <v>1.8599999999999994</v>
      </c>
      <c r="X94" s="45">
        <v>0.28999999999999915</v>
      </c>
      <c r="Y94" s="44" t="s">
        <v>278</v>
      </c>
      <c r="Z94" s="44" t="s">
        <v>279</v>
      </c>
      <c r="AA94" s="44">
        <v>0.28999999999999915</v>
      </c>
      <c r="AB94" s="3" t="s">
        <v>138</v>
      </c>
      <c r="AC94" s="3">
        <v>73.95</v>
      </c>
      <c r="AD94" s="3">
        <v>0</v>
      </c>
      <c r="AE94" s="5">
        <v>0</v>
      </c>
      <c r="AF94" s="5">
        <v>0</v>
      </c>
      <c r="AG94" s="3" t="s">
        <v>221</v>
      </c>
      <c r="AH94" s="3" t="s">
        <v>222</v>
      </c>
      <c r="AI94" s="3">
        <v>3.7999999999999829</v>
      </c>
      <c r="AJ94" s="3" t="s">
        <v>138</v>
      </c>
      <c r="AK94" s="3">
        <v>0</v>
      </c>
      <c r="AL94" s="3">
        <v>0</v>
      </c>
      <c r="AM94" s="5">
        <v>0</v>
      </c>
      <c r="AN94" s="5">
        <v>-1.0600000000000023</v>
      </c>
      <c r="AO94" s="3" t="s">
        <v>221</v>
      </c>
      <c r="AP94" s="3" t="s">
        <v>149</v>
      </c>
      <c r="AQ94" s="3">
        <v>4.039999999999992</v>
      </c>
      <c r="AR94" s="3" t="s">
        <v>138</v>
      </c>
      <c r="AS94" s="3">
        <v>0</v>
      </c>
      <c r="AT94" s="3">
        <v>0</v>
      </c>
      <c r="AU94" s="5">
        <v>0</v>
      </c>
      <c r="AV94" s="5">
        <v>0</v>
      </c>
      <c r="AW94" s="3" t="s">
        <v>148</v>
      </c>
      <c r="AX94" s="3" t="s">
        <v>149</v>
      </c>
      <c r="AY94" s="3">
        <v>4.1399999999999864</v>
      </c>
    </row>
    <row r="95" spans="1:51" ht="60">
      <c r="A95" s="3" t="s">
        <v>9</v>
      </c>
      <c r="B95" s="3" t="s">
        <v>8</v>
      </c>
      <c r="C95" s="3" t="s">
        <v>8</v>
      </c>
      <c r="D95" s="3">
        <v>8.019999999999996</v>
      </c>
      <c r="E95" s="3">
        <v>-1.9500000000000028</v>
      </c>
      <c r="F95" s="3" t="s">
        <v>8</v>
      </c>
      <c r="G95" s="3" t="s">
        <v>8</v>
      </c>
      <c r="H95" s="3">
        <v>11.73</v>
      </c>
      <c r="K95" s="3" t="s">
        <v>9</v>
      </c>
      <c r="L95" s="3" t="s">
        <v>8</v>
      </c>
      <c r="M95" s="3" t="s">
        <v>8</v>
      </c>
      <c r="N95" s="3">
        <v>27.879999999999981</v>
      </c>
      <c r="O95" s="3">
        <v>2.0799999999999841</v>
      </c>
      <c r="P95" s="3" t="s">
        <v>8</v>
      </c>
      <c r="Q95" s="3" t="s">
        <v>8</v>
      </c>
      <c r="R95" s="3">
        <v>28.110000000000014</v>
      </c>
      <c r="T95" s="44" t="s">
        <v>144</v>
      </c>
      <c r="U95" s="44">
        <v>54.5</v>
      </c>
      <c r="V95" s="44">
        <v>56.36</v>
      </c>
      <c r="W95" s="45">
        <v>1.8599999999999994</v>
      </c>
      <c r="X95" s="45">
        <v>-0.14000000000000057</v>
      </c>
      <c r="Y95" s="44" t="s">
        <v>260</v>
      </c>
      <c r="Z95" s="44" t="s">
        <v>270</v>
      </c>
      <c r="AA95" s="44">
        <v>2</v>
      </c>
      <c r="AB95" s="42" t="s">
        <v>139</v>
      </c>
      <c r="AC95" s="42" t="s">
        <v>8</v>
      </c>
      <c r="AD95" s="42" t="s">
        <v>8</v>
      </c>
      <c r="AE95" s="43">
        <v>8.3600000000000136</v>
      </c>
      <c r="AF95" s="42">
        <v>0.80000000000001137</v>
      </c>
      <c r="AG95" s="42" t="s">
        <v>8</v>
      </c>
      <c r="AH95" s="42" t="s">
        <v>8</v>
      </c>
      <c r="AI95" s="42">
        <v>12.590000000000003</v>
      </c>
      <c r="AJ95" s="42" t="s">
        <v>139</v>
      </c>
      <c r="AK95" s="42" t="s">
        <v>8</v>
      </c>
      <c r="AL95" s="42" t="s">
        <v>8</v>
      </c>
      <c r="AM95" s="43">
        <v>6.25</v>
      </c>
      <c r="AN95" s="42">
        <v>-1.9800000000000182</v>
      </c>
      <c r="AO95" s="42" t="s">
        <v>8</v>
      </c>
      <c r="AP95" s="42" t="s">
        <v>8</v>
      </c>
      <c r="AQ95" s="42">
        <v>12.939999999999998</v>
      </c>
      <c r="AR95" s="42" t="s">
        <v>139</v>
      </c>
      <c r="AS95" s="42" t="s">
        <v>8</v>
      </c>
      <c r="AT95" s="42" t="s">
        <v>8</v>
      </c>
      <c r="AU95" s="43">
        <v>6.4099999999999966</v>
      </c>
      <c r="AV95" s="42">
        <v>-0.62000000000000455</v>
      </c>
      <c r="AW95" s="42" t="s">
        <v>8</v>
      </c>
      <c r="AX95" s="42" t="s">
        <v>8</v>
      </c>
      <c r="AY95" s="42">
        <v>13.039999999999992</v>
      </c>
    </row>
    <row r="96" spans="1:51" ht="60">
      <c r="A96" s="112">
        <v>43979</v>
      </c>
      <c r="B96" s="112"/>
      <c r="C96" s="112"/>
      <c r="D96" s="112"/>
      <c r="E96" s="112"/>
      <c r="F96" s="112"/>
      <c r="G96" s="112"/>
      <c r="H96" s="112"/>
      <c r="K96" s="112">
        <v>44002</v>
      </c>
      <c r="L96" s="112"/>
      <c r="M96" s="112"/>
      <c r="N96" s="112"/>
      <c r="O96" s="112"/>
      <c r="P96" s="112"/>
      <c r="Q96" s="112"/>
      <c r="R96" s="112"/>
      <c r="T96" s="42" t="s">
        <v>142</v>
      </c>
      <c r="U96" s="42" t="s">
        <v>8</v>
      </c>
      <c r="V96" s="42" t="s">
        <v>8</v>
      </c>
      <c r="W96" s="43">
        <v>31.950000000000003</v>
      </c>
      <c r="X96" s="43">
        <v>1.2000000000000028</v>
      </c>
      <c r="Y96" s="42" t="s">
        <v>8</v>
      </c>
      <c r="Z96" s="42" t="s">
        <v>8</v>
      </c>
      <c r="AA96" s="42">
        <v>30.520000000000003</v>
      </c>
      <c r="AB96" s="44" t="s">
        <v>140</v>
      </c>
      <c r="AC96" s="44">
        <v>73.95</v>
      </c>
      <c r="AD96" s="44">
        <v>93.9</v>
      </c>
      <c r="AE96" s="45">
        <v>19.950000000000003</v>
      </c>
      <c r="AF96" s="45">
        <v>1.0600000000000023</v>
      </c>
      <c r="AG96" s="44" t="s">
        <v>223</v>
      </c>
      <c r="AH96" s="44" t="s">
        <v>151</v>
      </c>
      <c r="AI96" s="44">
        <v>35.509999999999991</v>
      </c>
      <c r="AJ96" s="44" t="s">
        <v>140</v>
      </c>
      <c r="AK96" s="44">
        <v>64.150000000000006</v>
      </c>
      <c r="AL96" s="44">
        <v>93.63</v>
      </c>
      <c r="AM96" s="45">
        <v>29.47999999999999</v>
      </c>
      <c r="AN96" s="45">
        <v>-0.73000000000000398</v>
      </c>
      <c r="AO96" s="44" t="s">
        <v>150</v>
      </c>
      <c r="AP96" s="44" t="s">
        <v>151</v>
      </c>
      <c r="AQ96" s="44">
        <v>35.959999999999994</v>
      </c>
      <c r="AR96" s="44" t="s">
        <v>140</v>
      </c>
      <c r="AS96" s="44">
        <v>63.97</v>
      </c>
      <c r="AT96" s="44">
        <v>92</v>
      </c>
      <c r="AU96" s="45">
        <v>28.03</v>
      </c>
      <c r="AV96" s="45">
        <v>-0.3399999999999892</v>
      </c>
      <c r="AW96" s="44" t="s">
        <v>150</v>
      </c>
      <c r="AX96" s="44" t="s">
        <v>151</v>
      </c>
      <c r="AY96" s="44">
        <v>35.959999999999994</v>
      </c>
    </row>
    <row r="97" spans="1:51" ht="60">
      <c r="A97" s="3" t="s">
        <v>1</v>
      </c>
      <c r="B97" s="3" t="s">
        <v>10</v>
      </c>
      <c r="C97" s="3" t="s">
        <v>11</v>
      </c>
      <c r="D97" s="3" t="s">
        <v>12</v>
      </c>
      <c r="E97" s="3" t="s">
        <v>13</v>
      </c>
      <c r="F97" s="3" t="s">
        <v>125</v>
      </c>
      <c r="G97" s="3" t="s">
        <v>126</v>
      </c>
      <c r="H97" s="3" t="s">
        <v>127</v>
      </c>
      <c r="K97" s="3" t="s">
        <v>1</v>
      </c>
      <c r="L97" s="3" t="s">
        <v>10</v>
      </c>
      <c r="M97" s="3" t="s">
        <v>11</v>
      </c>
      <c r="N97" s="3" t="s">
        <v>12</v>
      </c>
      <c r="O97" s="3" t="s">
        <v>13</v>
      </c>
      <c r="P97" s="3" t="s">
        <v>125</v>
      </c>
      <c r="Q97" s="3" t="s">
        <v>126</v>
      </c>
      <c r="R97" s="3" t="s">
        <v>127</v>
      </c>
      <c r="T97" s="42" t="s">
        <v>9</v>
      </c>
      <c r="U97" s="42" t="s">
        <v>8</v>
      </c>
      <c r="V97" s="42" t="s">
        <v>8</v>
      </c>
      <c r="W97" s="43">
        <v>43.040000000000006</v>
      </c>
      <c r="X97" s="43">
        <v>0.57999999999996987</v>
      </c>
      <c r="Y97" s="42" t="s">
        <v>8</v>
      </c>
      <c r="Z97" s="42" t="s">
        <v>8</v>
      </c>
      <c r="AA97" s="43">
        <v>42.760000000000012</v>
      </c>
      <c r="AB97" s="44" t="s">
        <v>143</v>
      </c>
      <c r="AC97" s="44">
        <v>0</v>
      </c>
      <c r="AD97" s="44">
        <v>0</v>
      </c>
      <c r="AE97" s="45">
        <v>0</v>
      </c>
      <c r="AF97" s="45">
        <v>0</v>
      </c>
      <c r="AG97" s="44" t="s">
        <v>152</v>
      </c>
      <c r="AH97" s="44" t="s">
        <v>224</v>
      </c>
      <c r="AI97" s="44">
        <v>0.80999999999999517</v>
      </c>
      <c r="AJ97" s="44" t="s">
        <v>143</v>
      </c>
      <c r="AK97" s="44">
        <v>0</v>
      </c>
      <c r="AL97" s="44">
        <v>0</v>
      </c>
      <c r="AM97" s="45">
        <v>0</v>
      </c>
      <c r="AN97" s="45">
        <v>0</v>
      </c>
      <c r="AO97" s="44" t="s">
        <v>152</v>
      </c>
      <c r="AP97" s="44" t="s">
        <v>153</v>
      </c>
      <c r="AQ97" s="44">
        <v>1.5999999999999943</v>
      </c>
      <c r="AR97" s="44" t="s">
        <v>143</v>
      </c>
      <c r="AS97" s="44">
        <v>0</v>
      </c>
      <c r="AT97" s="44">
        <v>0</v>
      </c>
      <c r="AU97" s="45">
        <v>0</v>
      </c>
      <c r="AV97" s="45">
        <v>0</v>
      </c>
      <c r="AW97" s="44" t="s">
        <v>152</v>
      </c>
      <c r="AX97" s="44" t="s">
        <v>153</v>
      </c>
      <c r="AY97" s="44">
        <v>1.5999999999999943</v>
      </c>
    </row>
    <row r="98" spans="1:51" ht="60">
      <c r="A98" s="3" t="s">
        <v>7</v>
      </c>
      <c r="B98" s="8">
        <v>0</v>
      </c>
      <c r="C98" s="8">
        <v>0</v>
      </c>
      <c r="D98" s="29">
        <v>0</v>
      </c>
      <c r="E98" s="29">
        <v>0</v>
      </c>
      <c r="F98" s="3" t="s">
        <v>8</v>
      </c>
      <c r="G98" s="3" t="s">
        <v>8</v>
      </c>
      <c r="H98" s="3" t="s">
        <v>8</v>
      </c>
      <c r="K98" s="3" t="s">
        <v>7</v>
      </c>
      <c r="L98" s="3">
        <v>151.63999999999999</v>
      </c>
      <c r="M98" s="3">
        <v>157.21</v>
      </c>
      <c r="N98" s="5">
        <v>5.5700000000000216</v>
      </c>
      <c r="O98" s="5">
        <v>-0.12999999999996703</v>
      </c>
      <c r="P98" s="3" t="s">
        <v>146</v>
      </c>
      <c r="Q98" s="3" t="s">
        <v>280</v>
      </c>
      <c r="R98" s="3">
        <v>6.0400000000000205</v>
      </c>
      <c r="T98" s="112">
        <v>44025</v>
      </c>
      <c r="U98" s="112"/>
      <c r="V98" s="112"/>
      <c r="W98" s="112"/>
      <c r="X98" s="112"/>
      <c r="Y98" s="112"/>
      <c r="Z98" s="112"/>
      <c r="AA98" s="112"/>
      <c r="AB98" s="44" t="s">
        <v>144</v>
      </c>
      <c r="AC98" s="44">
        <v>0</v>
      </c>
      <c r="AD98" s="44">
        <v>0</v>
      </c>
      <c r="AE98" s="45">
        <v>0</v>
      </c>
      <c r="AF98" s="45">
        <v>0</v>
      </c>
      <c r="AG98" s="44" t="s">
        <v>154</v>
      </c>
      <c r="AH98" s="44" t="s">
        <v>155</v>
      </c>
      <c r="AI98" s="44">
        <v>2.1300000000000026</v>
      </c>
      <c r="AJ98" s="44" t="s">
        <v>144</v>
      </c>
      <c r="AK98" s="44">
        <v>54.6</v>
      </c>
      <c r="AL98" s="44">
        <v>55.3</v>
      </c>
      <c r="AM98" s="45">
        <v>0.69999999999999574</v>
      </c>
      <c r="AN98" s="45">
        <v>-0.50000000000000711</v>
      </c>
      <c r="AO98" s="44" t="s">
        <v>154</v>
      </c>
      <c r="AP98" s="44" t="s">
        <v>155</v>
      </c>
      <c r="AQ98" s="44">
        <v>2.1300000000000026</v>
      </c>
      <c r="AR98" s="44" t="s">
        <v>144</v>
      </c>
      <c r="AS98" s="44">
        <v>54.69</v>
      </c>
      <c r="AT98" s="44">
        <v>0</v>
      </c>
      <c r="AU98" s="45">
        <v>0.59000000000000341</v>
      </c>
      <c r="AV98" s="45">
        <v>-0.29999999999999716</v>
      </c>
      <c r="AW98" s="44" t="s">
        <v>154</v>
      </c>
      <c r="AX98" s="44" t="s">
        <v>155</v>
      </c>
      <c r="AY98" s="44">
        <v>2.1300000000000026</v>
      </c>
    </row>
    <row r="99" spans="1:51" ht="60">
      <c r="A99" s="3" t="s">
        <v>6</v>
      </c>
      <c r="B99" s="3">
        <v>0</v>
      </c>
      <c r="C99" s="3">
        <v>0</v>
      </c>
      <c r="D99" s="5">
        <v>0</v>
      </c>
      <c r="E99" s="5">
        <v>-8.019999999999996</v>
      </c>
      <c r="F99" s="3" t="s">
        <v>218</v>
      </c>
      <c r="G99" s="3" t="s">
        <v>265</v>
      </c>
      <c r="H99" s="3">
        <v>11.73</v>
      </c>
      <c r="K99" s="3" t="s">
        <v>6</v>
      </c>
      <c r="L99" s="3">
        <v>73.95</v>
      </c>
      <c r="M99" s="3">
        <v>96.55</v>
      </c>
      <c r="N99" s="5">
        <v>22.599999999999994</v>
      </c>
      <c r="O99" s="5">
        <v>0.42000000000000171</v>
      </c>
      <c r="P99" s="3" t="s">
        <v>218</v>
      </c>
      <c r="Q99" s="3" t="s">
        <v>281</v>
      </c>
      <c r="R99" s="3">
        <v>22.700000000000003</v>
      </c>
      <c r="T99" s="42" t="s">
        <v>1</v>
      </c>
      <c r="U99" s="42" t="s">
        <v>10</v>
      </c>
      <c r="V99" s="42" t="s">
        <v>11</v>
      </c>
      <c r="W99" s="42" t="s">
        <v>12</v>
      </c>
      <c r="X99" s="42" t="s">
        <v>13</v>
      </c>
      <c r="Y99" s="42" t="s">
        <v>125</v>
      </c>
      <c r="Z99" s="42" t="s">
        <v>126</v>
      </c>
      <c r="AA99" s="42" t="s">
        <v>127</v>
      </c>
      <c r="AB99" s="42" t="s">
        <v>142</v>
      </c>
      <c r="AC99" s="42" t="s">
        <v>8</v>
      </c>
      <c r="AD99" s="42" t="s">
        <v>8</v>
      </c>
      <c r="AE99" s="43">
        <v>19.950000000000003</v>
      </c>
      <c r="AF99" s="43">
        <v>1.0600000000000023</v>
      </c>
      <c r="AG99" s="42" t="s">
        <v>8</v>
      </c>
      <c r="AH99" s="42" t="s">
        <v>8</v>
      </c>
      <c r="AI99" s="42">
        <v>38.449999999999989</v>
      </c>
      <c r="AJ99" s="42" t="s">
        <v>142</v>
      </c>
      <c r="AK99" s="42" t="s">
        <v>8</v>
      </c>
      <c r="AL99" s="42" t="s">
        <v>8</v>
      </c>
      <c r="AM99" s="43">
        <v>30.179999999999986</v>
      </c>
      <c r="AN99" s="43">
        <v>-1.2300000000000111</v>
      </c>
      <c r="AO99" s="42" t="s">
        <v>8</v>
      </c>
      <c r="AP99" s="42" t="s">
        <v>8</v>
      </c>
      <c r="AQ99" s="42">
        <v>39.689999999999991</v>
      </c>
      <c r="AR99" s="42" t="s">
        <v>142</v>
      </c>
      <c r="AS99" s="42" t="s">
        <v>8</v>
      </c>
      <c r="AT99" s="42" t="s">
        <v>8</v>
      </c>
      <c r="AU99" s="43">
        <v>28.620000000000005</v>
      </c>
      <c r="AV99" s="43">
        <v>-0.63999999999998636</v>
      </c>
      <c r="AW99" s="42" t="s">
        <v>8</v>
      </c>
      <c r="AX99" s="42" t="s">
        <v>8</v>
      </c>
      <c r="AY99" s="42">
        <v>39.689999999999991</v>
      </c>
    </row>
    <row r="100" spans="1:51" ht="45">
      <c r="A100" s="3" t="s">
        <v>9</v>
      </c>
      <c r="B100" s="3" t="s">
        <v>8</v>
      </c>
      <c r="C100" s="3" t="s">
        <v>8</v>
      </c>
      <c r="D100" s="3">
        <v>0</v>
      </c>
      <c r="E100" s="3">
        <v>-8.019999999999996</v>
      </c>
      <c r="F100" s="3" t="s">
        <v>8</v>
      </c>
      <c r="G100" s="3" t="s">
        <v>8</v>
      </c>
      <c r="H100" s="3">
        <v>11.73</v>
      </c>
      <c r="K100" s="3" t="s">
        <v>9</v>
      </c>
      <c r="L100" s="3" t="s">
        <v>8</v>
      </c>
      <c r="M100" s="3" t="s">
        <v>8</v>
      </c>
      <c r="N100" s="3">
        <v>28.170000000000016</v>
      </c>
      <c r="O100" s="3">
        <v>0.29000000000003467</v>
      </c>
      <c r="P100" s="3" t="s">
        <v>8</v>
      </c>
      <c r="Q100" s="3" t="s">
        <v>8</v>
      </c>
      <c r="R100" s="3">
        <v>28.740000000000023</v>
      </c>
      <c r="T100" s="3" t="s">
        <v>137</v>
      </c>
      <c r="U100" s="3">
        <v>151.37</v>
      </c>
      <c r="V100" s="3">
        <v>159.06</v>
      </c>
      <c r="W100" s="5">
        <v>7.6899999999999977</v>
      </c>
      <c r="X100" s="5">
        <v>1.999999999998181E-2</v>
      </c>
      <c r="Y100" s="3" t="s">
        <v>146</v>
      </c>
      <c r="Z100" s="3" t="s">
        <v>217</v>
      </c>
      <c r="AA100" s="3">
        <v>8.7900000000000205</v>
      </c>
      <c r="AB100" s="42" t="s">
        <v>9</v>
      </c>
      <c r="AC100" s="42" t="s">
        <v>8</v>
      </c>
      <c r="AD100" s="42" t="s">
        <v>8</v>
      </c>
      <c r="AE100" s="43">
        <v>28.310000000000016</v>
      </c>
      <c r="AF100" s="43">
        <v>1.8600000000000136</v>
      </c>
      <c r="AG100" s="42" t="s">
        <v>8</v>
      </c>
      <c r="AH100" s="42" t="s">
        <v>8</v>
      </c>
      <c r="AI100" s="43">
        <v>51.039999999999992</v>
      </c>
      <c r="AJ100" s="42" t="s">
        <v>9</v>
      </c>
      <c r="AK100" s="42" t="s">
        <v>8</v>
      </c>
      <c r="AL100" s="42" t="s">
        <v>8</v>
      </c>
      <c r="AM100" s="43">
        <v>36.429999999999986</v>
      </c>
      <c r="AN100" s="43">
        <v>-3.2100000000000293</v>
      </c>
      <c r="AO100" s="42" t="s">
        <v>8</v>
      </c>
      <c r="AP100" s="42" t="s">
        <v>8</v>
      </c>
      <c r="AQ100" s="43">
        <v>52.629999999999988</v>
      </c>
      <c r="AR100" s="42" t="s">
        <v>9</v>
      </c>
      <c r="AS100" s="42" t="s">
        <v>8</v>
      </c>
      <c r="AT100" s="42" t="s">
        <v>8</v>
      </c>
      <c r="AU100" s="43">
        <v>35.03</v>
      </c>
      <c r="AV100" s="43">
        <v>-1.2599999999999909</v>
      </c>
      <c r="AW100" s="42" t="s">
        <v>8</v>
      </c>
      <c r="AX100" s="42" t="s">
        <v>8</v>
      </c>
      <c r="AY100" s="43">
        <v>52.729999999999983</v>
      </c>
    </row>
    <row r="101" spans="1:51" ht="45">
      <c r="A101" s="112">
        <v>43980</v>
      </c>
      <c r="B101" s="112"/>
      <c r="C101" s="112"/>
      <c r="D101" s="112"/>
      <c r="E101" s="112"/>
      <c r="F101" s="112"/>
      <c r="G101" s="112"/>
      <c r="H101" s="112"/>
      <c r="K101" s="112">
        <v>44003</v>
      </c>
      <c r="L101" s="112"/>
      <c r="M101" s="112"/>
      <c r="N101" s="112"/>
      <c r="O101" s="112"/>
      <c r="P101" s="112"/>
      <c r="Q101" s="112"/>
      <c r="R101" s="112"/>
      <c r="T101" s="3" t="s">
        <v>138</v>
      </c>
      <c r="U101" s="3">
        <v>131.91999999999999</v>
      </c>
      <c r="V101" s="3">
        <v>135.68</v>
      </c>
      <c r="W101" s="5">
        <v>3.7600000000000193</v>
      </c>
      <c r="X101" s="5">
        <v>0.34000000000003183</v>
      </c>
      <c r="Y101" s="3" t="s">
        <v>221</v>
      </c>
      <c r="Z101" s="3" t="s">
        <v>282</v>
      </c>
      <c r="AA101" s="3">
        <v>3.7800000000000011</v>
      </c>
      <c r="AB101" s="112">
        <v>44053</v>
      </c>
      <c r="AC101" s="112"/>
      <c r="AD101" s="112"/>
      <c r="AE101" s="112"/>
      <c r="AF101" s="112"/>
      <c r="AG101" s="112"/>
      <c r="AH101" s="112"/>
      <c r="AI101" s="112"/>
      <c r="AJ101" s="112">
        <v>44085</v>
      </c>
      <c r="AK101" s="112"/>
      <c r="AL101" s="112"/>
      <c r="AM101" s="112"/>
      <c r="AN101" s="112"/>
      <c r="AO101" s="112"/>
      <c r="AP101" s="112"/>
      <c r="AQ101" s="112"/>
      <c r="AR101" s="112">
        <v>44115</v>
      </c>
      <c r="AS101" s="112"/>
      <c r="AT101" s="112"/>
      <c r="AU101" s="112"/>
      <c r="AV101" s="112"/>
      <c r="AW101" s="112"/>
      <c r="AX101" s="112"/>
      <c r="AY101" s="112"/>
    </row>
    <row r="102" spans="1:51" ht="60">
      <c r="A102" s="3" t="s">
        <v>1</v>
      </c>
      <c r="B102" s="3" t="s">
        <v>10</v>
      </c>
      <c r="C102" s="3" t="s">
        <v>11</v>
      </c>
      <c r="D102" s="3" t="s">
        <v>12</v>
      </c>
      <c r="E102" s="3" t="s">
        <v>13</v>
      </c>
      <c r="F102" s="3" t="s">
        <v>125</v>
      </c>
      <c r="G102" s="3" t="s">
        <v>126</v>
      </c>
      <c r="H102" s="3" t="s">
        <v>127</v>
      </c>
      <c r="K102" s="3" t="s">
        <v>1</v>
      </c>
      <c r="L102" s="3" t="s">
        <v>10</v>
      </c>
      <c r="M102" s="3" t="s">
        <v>11</v>
      </c>
      <c r="N102" s="3" t="s">
        <v>12</v>
      </c>
      <c r="O102" s="3" t="s">
        <v>13</v>
      </c>
      <c r="P102" s="3" t="s">
        <v>125</v>
      </c>
      <c r="Q102" s="3" t="s">
        <v>126</v>
      </c>
      <c r="R102" s="3" t="s">
        <v>127</v>
      </c>
      <c r="T102" s="42" t="s">
        <v>139</v>
      </c>
      <c r="U102" s="42" t="s">
        <v>8</v>
      </c>
      <c r="V102" s="42" t="s">
        <v>8</v>
      </c>
      <c r="W102" s="43">
        <v>11.450000000000017</v>
      </c>
      <c r="X102" s="42">
        <v>0.36000000000001364</v>
      </c>
      <c r="Y102" s="42" t="s">
        <v>8</v>
      </c>
      <c r="Z102" s="42" t="s">
        <v>8</v>
      </c>
      <c r="AA102" s="42">
        <v>12.570000000000022</v>
      </c>
      <c r="AB102" s="42" t="s">
        <v>1</v>
      </c>
      <c r="AC102" s="42" t="s">
        <v>10</v>
      </c>
      <c r="AD102" s="42" t="s">
        <v>11</v>
      </c>
      <c r="AE102" s="42" t="s">
        <v>12</v>
      </c>
      <c r="AF102" s="42" t="s">
        <v>13</v>
      </c>
      <c r="AG102" s="42" t="s">
        <v>125</v>
      </c>
      <c r="AH102" s="42" t="s">
        <v>126</v>
      </c>
      <c r="AI102" s="42" t="s">
        <v>127</v>
      </c>
      <c r="AJ102" s="42" t="s">
        <v>1</v>
      </c>
      <c r="AK102" s="42" t="s">
        <v>10</v>
      </c>
      <c r="AL102" s="42" t="s">
        <v>11</v>
      </c>
      <c r="AM102" s="42" t="s">
        <v>12</v>
      </c>
      <c r="AN102" s="42" t="s">
        <v>13</v>
      </c>
      <c r="AO102" s="42" t="s">
        <v>125</v>
      </c>
      <c r="AP102" s="42" t="s">
        <v>126</v>
      </c>
      <c r="AQ102" s="42" t="s">
        <v>127</v>
      </c>
      <c r="AR102" s="42" t="s">
        <v>1</v>
      </c>
      <c r="AS102" s="42" t="s">
        <v>10</v>
      </c>
      <c r="AT102" s="42" t="s">
        <v>11</v>
      </c>
      <c r="AU102" s="42" t="s">
        <v>12</v>
      </c>
      <c r="AV102" s="42" t="s">
        <v>13</v>
      </c>
      <c r="AW102" s="42" t="s">
        <v>125</v>
      </c>
      <c r="AX102" s="42" t="s">
        <v>126</v>
      </c>
      <c r="AY102" s="42" t="s">
        <v>127</v>
      </c>
    </row>
    <row r="103" spans="1:51" ht="60">
      <c r="A103" s="3" t="s">
        <v>7</v>
      </c>
      <c r="B103" s="8">
        <v>0</v>
      </c>
      <c r="C103" s="8">
        <v>0</v>
      </c>
      <c r="D103" s="29">
        <v>0</v>
      </c>
      <c r="E103" s="29">
        <v>0</v>
      </c>
      <c r="F103" s="3" t="s">
        <v>8</v>
      </c>
      <c r="G103" s="3" t="s">
        <v>8</v>
      </c>
      <c r="H103" s="3" t="s">
        <v>8</v>
      </c>
      <c r="K103" s="3" t="s">
        <v>7</v>
      </c>
      <c r="L103" s="3">
        <v>152.4</v>
      </c>
      <c r="M103" s="3">
        <v>157.26</v>
      </c>
      <c r="N103" s="5">
        <v>4.8599999999999852</v>
      </c>
      <c r="O103" s="5">
        <v>-0.71000000000003638</v>
      </c>
      <c r="P103" s="3" t="s">
        <v>146</v>
      </c>
      <c r="Q103" s="3" t="s">
        <v>283</v>
      </c>
      <c r="R103" s="3">
        <v>6.0900000000000034</v>
      </c>
      <c r="T103" s="44" t="s">
        <v>140</v>
      </c>
      <c r="U103" s="44">
        <v>73.84</v>
      </c>
      <c r="V103" s="44">
        <v>97.8</v>
      </c>
      <c r="W103" s="45">
        <v>23.959999999999994</v>
      </c>
      <c r="X103" s="45">
        <v>0.14999999999999147</v>
      </c>
      <c r="Y103" s="44" t="s">
        <v>239</v>
      </c>
      <c r="Z103" s="44" t="s">
        <v>284</v>
      </c>
      <c r="AA103" s="44">
        <v>23.959999999999994</v>
      </c>
      <c r="AB103" s="3" t="s">
        <v>137</v>
      </c>
      <c r="AC103" s="3">
        <v>151.38</v>
      </c>
      <c r="AD103" s="3">
        <v>159.08000000000001</v>
      </c>
      <c r="AE103" s="5">
        <v>7.7000000000000171</v>
      </c>
      <c r="AF103" s="5">
        <v>-0.65999999999999659</v>
      </c>
      <c r="AG103" s="3" t="s">
        <v>146</v>
      </c>
      <c r="AH103" s="3" t="s">
        <v>217</v>
      </c>
      <c r="AI103" s="3">
        <v>8.7900000000000205</v>
      </c>
      <c r="AJ103" s="3" t="s">
        <v>137</v>
      </c>
      <c r="AK103" s="3">
        <v>152.47999999999999</v>
      </c>
      <c r="AL103" s="3">
        <v>158.68</v>
      </c>
      <c r="AM103" s="5">
        <v>6.2000000000000171</v>
      </c>
      <c r="AN103" s="5">
        <v>-4.9999999999982947E-2</v>
      </c>
      <c r="AO103" s="3" t="s">
        <v>146</v>
      </c>
      <c r="AP103" s="3" t="s">
        <v>147</v>
      </c>
      <c r="AQ103" s="3">
        <v>8.9000000000000057</v>
      </c>
      <c r="AR103" s="3" t="s">
        <v>137</v>
      </c>
      <c r="AS103" s="3">
        <v>152.44</v>
      </c>
      <c r="AT103" s="3">
        <v>158.75</v>
      </c>
      <c r="AU103" s="5">
        <v>6.3100000000000023</v>
      </c>
      <c r="AV103" s="5">
        <v>-9.9999999999994316E-2</v>
      </c>
      <c r="AW103" s="3" t="s">
        <v>146</v>
      </c>
      <c r="AX103" s="3" t="s">
        <v>147</v>
      </c>
      <c r="AY103" s="3">
        <v>8.9000000000000057</v>
      </c>
    </row>
    <row r="104" spans="1:51" ht="60">
      <c r="A104" s="3" t="s">
        <v>6</v>
      </c>
      <c r="B104" s="3">
        <v>0</v>
      </c>
      <c r="C104" s="3">
        <v>0</v>
      </c>
      <c r="D104" s="5">
        <v>0</v>
      </c>
      <c r="E104" s="5">
        <v>0</v>
      </c>
      <c r="F104" s="3" t="s">
        <v>218</v>
      </c>
      <c r="G104" s="3" t="s">
        <v>265</v>
      </c>
      <c r="H104" s="3">
        <v>11.73</v>
      </c>
      <c r="K104" s="3" t="s">
        <v>6</v>
      </c>
      <c r="L104" s="3">
        <v>73.95</v>
      </c>
      <c r="M104" s="3">
        <v>96.48</v>
      </c>
      <c r="N104" s="5">
        <v>22.53</v>
      </c>
      <c r="O104" s="5">
        <v>-6.9999999999993179E-2</v>
      </c>
      <c r="P104" s="3" t="s">
        <v>218</v>
      </c>
      <c r="Q104" s="3" t="s">
        <v>281</v>
      </c>
      <c r="R104" s="3">
        <v>22.700000000000003</v>
      </c>
      <c r="T104" s="44" t="s">
        <v>141</v>
      </c>
      <c r="U104" s="44">
        <v>63.38</v>
      </c>
      <c r="V104" s="44">
        <v>68.97</v>
      </c>
      <c r="W104" s="45">
        <v>5.5899999999999963</v>
      </c>
      <c r="X104" s="45">
        <v>1.1699999999999946</v>
      </c>
      <c r="Y104" s="44" t="s">
        <v>275</v>
      </c>
      <c r="Z104" s="44" t="s">
        <v>285</v>
      </c>
      <c r="AA104" s="44">
        <v>6.1899999999999977</v>
      </c>
      <c r="AB104" s="3" t="s">
        <v>138</v>
      </c>
      <c r="AC104" s="3">
        <v>73.95</v>
      </c>
      <c r="AD104" s="3">
        <v>0</v>
      </c>
      <c r="AE104" s="5">
        <v>0</v>
      </c>
      <c r="AF104" s="5">
        <v>0</v>
      </c>
      <c r="AG104" s="3" t="s">
        <v>221</v>
      </c>
      <c r="AH104" s="3" t="s">
        <v>222</v>
      </c>
      <c r="AI104" s="3">
        <v>3.7999999999999829</v>
      </c>
      <c r="AJ104" s="3" t="s">
        <v>138</v>
      </c>
      <c r="AK104" s="3">
        <v>0</v>
      </c>
      <c r="AL104" s="3">
        <v>0</v>
      </c>
      <c r="AM104" s="5">
        <v>0</v>
      </c>
      <c r="AN104" s="5">
        <v>0</v>
      </c>
      <c r="AO104" s="3" t="s">
        <v>221</v>
      </c>
      <c r="AP104" s="3" t="s">
        <v>149</v>
      </c>
      <c r="AQ104" s="3">
        <v>4.039999999999992</v>
      </c>
      <c r="AR104" s="3" t="s">
        <v>138</v>
      </c>
      <c r="AS104" s="3">
        <v>0</v>
      </c>
      <c r="AT104" s="3">
        <v>0</v>
      </c>
      <c r="AU104" s="5">
        <v>0</v>
      </c>
      <c r="AV104" s="5">
        <v>0</v>
      </c>
      <c r="AW104" s="3" t="s">
        <v>148</v>
      </c>
      <c r="AX104" s="3" t="s">
        <v>149</v>
      </c>
      <c r="AY104" s="3">
        <v>4.1399999999999864</v>
      </c>
    </row>
    <row r="105" spans="1:51" ht="60">
      <c r="A105" s="3" t="s">
        <v>9</v>
      </c>
      <c r="B105" s="3" t="s">
        <v>8</v>
      </c>
      <c r="C105" s="3" t="s">
        <v>8</v>
      </c>
      <c r="D105" s="3">
        <v>0</v>
      </c>
      <c r="E105" s="3">
        <v>0</v>
      </c>
      <c r="F105" s="3" t="s">
        <v>8</v>
      </c>
      <c r="G105" s="3" t="s">
        <v>8</v>
      </c>
      <c r="H105" s="3">
        <v>11.73</v>
      </c>
      <c r="K105" s="3" t="s">
        <v>9</v>
      </c>
      <c r="L105" s="3" t="s">
        <v>8</v>
      </c>
      <c r="M105" s="3" t="s">
        <v>8</v>
      </c>
      <c r="N105" s="3">
        <v>27.389999999999986</v>
      </c>
      <c r="O105" s="3">
        <v>-0.78000000000002956</v>
      </c>
      <c r="P105" s="3" t="s">
        <v>8</v>
      </c>
      <c r="Q105" s="3" t="s">
        <v>8</v>
      </c>
      <c r="R105" s="3">
        <v>28.790000000000006</v>
      </c>
      <c r="T105" s="44" t="s">
        <v>143</v>
      </c>
      <c r="U105" s="44">
        <v>60.36</v>
      </c>
      <c r="V105" s="44">
        <v>61.01</v>
      </c>
      <c r="W105" s="45">
        <v>0.64999999999999858</v>
      </c>
      <c r="X105" s="45">
        <v>0.35999999999999943</v>
      </c>
      <c r="Y105" s="44" t="s">
        <v>278</v>
      </c>
      <c r="Z105" s="44" t="s">
        <v>286</v>
      </c>
      <c r="AA105" s="44">
        <v>0.64999999999999858</v>
      </c>
      <c r="AB105" s="42" t="s">
        <v>139</v>
      </c>
      <c r="AC105" s="42" t="s">
        <v>8</v>
      </c>
      <c r="AD105" s="42" t="s">
        <v>8</v>
      </c>
      <c r="AE105" s="43">
        <v>7.7000000000000171</v>
      </c>
      <c r="AF105" s="42">
        <v>-0.65999999999999659</v>
      </c>
      <c r="AG105" s="42" t="s">
        <v>8</v>
      </c>
      <c r="AH105" s="42" t="s">
        <v>8</v>
      </c>
      <c r="AI105" s="42">
        <v>12.590000000000003</v>
      </c>
      <c r="AJ105" s="42" t="s">
        <v>139</v>
      </c>
      <c r="AK105" s="42" t="s">
        <v>8</v>
      </c>
      <c r="AL105" s="42" t="s">
        <v>8</v>
      </c>
      <c r="AM105" s="43">
        <v>6.2000000000000171</v>
      </c>
      <c r="AN105" s="42">
        <v>-4.9999999999982947E-2</v>
      </c>
      <c r="AO105" s="42" t="s">
        <v>8</v>
      </c>
      <c r="AP105" s="42" t="s">
        <v>8</v>
      </c>
      <c r="AQ105" s="42">
        <v>12.939999999999998</v>
      </c>
      <c r="AR105" s="42" t="s">
        <v>139</v>
      </c>
      <c r="AS105" s="42" t="s">
        <v>8</v>
      </c>
      <c r="AT105" s="42" t="s">
        <v>8</v>
      </c>
      <c r="AU105" s="43">
        <v>6.3100000000000023</v>
      </c>
      <c r="AV105" s="42">
        <v>-9.9999999999994316E-2</v>
      </c>
      <c r="AW105" s="42" t="s">
        <v>8</v>
      </c>
      <c r="AX105" s="42" t="s">
        <v>8</v>
      </c>
      <c r="AY105" s="42">
        <v>13.039999999999992</v>
      </c>
    </row>
    <row r="106" spans="1:51" ht="60">
      <c r="A106" s="112">
        <v>43981</v>
      </c>
      <c r="B106" s="112"/>
      <c r="C106" s="112"/>
      <c r="D106" s="112"/>
      <c r="E106" s="112"/>
      <c r="F106" s="112"/>
      <c r="G106" s="112"/>
      <c r="H106" s="112"/>
      <c r="K106" s="112">
        <v>44004</v>
      </c>
      <c r="L106" s="112"/>
      <c r="M106" s="112"/>
      <c r="N106" s="112"/>
      <c r="O106" s="112"/>
      <c r="P106" s="112"/>
      <c r="Q106" s="112"/>
      <c r="R106" s="112"/>
      <c r="T106" s="44" t="s">
        <v>144</v>
      </c>
      <c r="U106" s="44">
        <v>54.5</v>
      </c>
      <c r="V106" s="44">
        <v>56.61</v>
      </c>
      <c r="W106" s="45">
        <v>2.1099999999999994</v>
      </c>
      <c r="X106" s="45">
        <v>0.25</v>
      </c>
      <c r="Y106" s="44" t="s">
        <v>260</v>
      </c>
      <c r="Z106" s="44" t="s">
        <v>155</v>
      </c>
      <c r="AA106" s="44">
        <v>2.1099999999999994</v>
      </c>
      <c r="AB106" s="44" t="s">
        <v>140</v>
      </c>
      <c r="AC106" s="44">
        <v>73.95</v>
      </c>
      <c r="AD106" s="44">
        <v>94.2</v>
      </c>
      <c r="AE106" s="45">
        <v>20.25</v>
      </c>
      <c r="AF106" s="45">
        <v>0.29999999999999716</v>
      </c>
      <c r="AG106" s="44" t="s">
        <v>223</v>
      </c>
      <c r="AH106" s="44" t="s">
        <v>151</v>
      </c>
      <c r="AI106" s="44">
        <v>35.509999999999991</v>
      </c>
      <c r="AJ106" s="44" t="s">
        <v>140</v>
      </c>
      <c r="AK106" s="44">
        <v>63.99</v>
      </c>
      <c r="AL106" s="44">
        <v>93.63</v>
      </c>
      <c r="AM106" s="45">
        <v>29.639999999999993</v>
      </c>
      <c r="AN106" s="45">
        <v>0.16000000000000369</v>
      </c>
      <c r="AO106" s="44" t="s">
        <v>150</v>
      </c>
      <c r="AP106" s="44" t="s">
        <v>151</v>
      </c>
      <c r="AQ106" s="44">
        <v>35.959999999999994</v>
      </c>
      <c r="AR106" s="44" t="s">
        <v>140</v>
      </c>
      <c r="AS106" s="44">
        <v>63.95</v>
      </c>
      <c r="AT106" s="44">
        <v>91.87</v>
      </c>
      <c r="AU106" s="45">
        <v>27.92</v>
      </c>
      <c r="AV106" s="45">
        <v>-0.10999999999999943</v>
      </c>
      <c r="AW106" s="44" t="s">
        <v>150</v>
      </c>
      <c r="AX106" s="44" t="s">
        <v>151</v>
      </c>
      <c r="AY106" s="44">
        <v>35.959999999999994</v>
      </c>
    </row>
    <row r="107" spans="1:51" ht="60">
      <c r="A107" s="3" t="s">
        <v>1</v>
      </c>
      <c r="B107" s="3" t="s">
        <v>10</v>
      </c>
      <c r="C107" s="3" t="s">
        <v>11</v>
      </c>
      <c r="D107" s="3" t="s">
        <v>12</v>
      </c>
      <c r="E107" s="3" t="s">
        <v>13</v>
      </c>
      <c r="F107" s="3" t="s">
        <v>125</v>
      </c>
      <c r="G107" s="3" t="s">
        <v>126</v>
      </c>
      <c r="H107" s="3" t="s">
        <v>127</v>
      </c>
      <c r="K107" s="3" t="s">
        <v>1</v>
      </c>
      <c r="L107" s="3" t="s">
        <v>10</v>
      </c>
      <c r="M107" s="3" t="s">
        <v>11</v>
      </c>
      <c r="N107" s="3" t="s">
        <v>12</v>
      </c>
      <c r="O107" s="3" t="s">
        <v>13</v>
      </c>
      <c r="P107" s="3" t="s">
        <v>125</v>
      </c>
      <c r="Q107" s="3" t="s">
        <v>126</v>
      </c>
      <c r="R107" s="3" t="s">
        <v>127</v>
      </c>
      <c r="T107" s="42" t="s">
        <v>142</v>
      </c>
      <c r="U107" s="42" t="s">
        <v>8</v>
      </c>
      <c r="V107" s="42" t="s">
        <v>8</v>
      </c>
      <c r="W107" s="43">
        <v>32.309999999999988</v>
      </c>
      <c r="X107" s="43">
        <v>1.9299999999999855</v>
      </c>
      <c r="Y107" s="42" t="s">
        <v>8</v>
      </c>
      <c r="Z107" s="42" t="s">
        <v>8</v>
      </c>
      <c r="AA107" s="42">
        <v>32.909999999999989</v>
      </c>
      <c r="AB107" s="44" t="s">
        <v>143</v>
      </c>
      <c r="AC107" s="44">
        <v>0</v>
      </c>
      <c r="AD107" s="44">
        <v>0</v>
      </c>
      <c r="AE107" s="45">
        <v>0</v>
      </c>
      <c r="AF107" s="45">
        <v>0</v>
      </c>
      <c r="AG107" s="44" t="s">
        <v>152</v>
      </c>
      <c r="AH107" s="44" t="s">
        <v>224</v>
      </c>
      <c r="AI107" s="44">
        <v>0.80999999999999517</v>
      </c>
      <c r="AJ107" s="44" t="s">
        <v>143</v>
      </c>
      <c r="AK107" s="44">
        <v>0</v>
      </c>
      <c r="AL107" s="44">
        <v>0</v>
      </c>
      <c r="AM107" s="45">
        <v>0</v>
      </c>
      <c r="AN107" s="45">
        <v>0</v>
      </c>
      <c r="AO107" s="44" t="s">
        <v>152</v>
      </c>
      <c r="AP107" s="44" t="s">
        <v>153</v>
      </c>
      <c r="AQ107" s="44">
        <v>1.5999999999999943</v>
      </c>
      <c r="AR107" s="44" t="s">
        <v>143</v>
      </c>
      <c r="AS107" s="44">
        <v>0</v>
      </c>
      <c r="AT107" s="44">
        <v>0</v>
      </c>
      <c r="AU107" s="45">
        <v>0</v>
      </c>
      <c r="AV107" s="45">
        <v>0</v>
      </c>
      <c r="AW107" s="44" t="s">
        <v>152</v>
      </c>
      <c r="AX107" s="44" t="s">
        <v>153</v>
      </c>
      <c r="AY107" s="44">
        <v>1.5999999999999943</v>
      </c>
    </row>
    <row r="108" spans="1:51" ht="60">
      <c r="A108" s="3" t="s">
        <v>7</v>
      </c>
      <c r="B108" s="8">
        <v>0</v>
      </c>
      <c r="C108" s="8">
        <v>0</v>
      </c>
      <c r="D108" s="29">
        <v>0</v>
      </c>
      <c r="E108" s="29">
        <v>0</v>
      </c>
      <c r="F108" s="3" t="s">
        <v>8</v>
      </c>
      <c r="G108" s="3" t="s">
        <v>8</v>
      </c>
      <c r="H108" s="3" t="s">
        <v>8</v>
      </c>
      <c r="K108" s="3" t="s">
        <v>7</v>
      </c>
      <c r="L108" s="3">
        <v>152.41999999999999</v>
      </c>
      <c r="M108" s="3">
        <v>157.27000000000001</v>
      </c>
      <c r="N108" s="5">
        <v>4.8500000000000227</v>
      </c>
      <c r="O108" s="5">
        <v>-9.9999999999624833E-3</v>
      </c>
      <c r="P108" s="3" t="s">
        <v>146</v>
      </c>
      <c r="Q108" s="3" t="s">
        <v>287</v>
      </c>
      <c r="R108" s="3">
        <v>6.1000000000000227</v>
      </c>
      <c r="T108" s="42" t="s">
        <v>9</v>
      </c>
      <c r="U108" s="42" t="s">
        <v>8</v>
      </c>
      <c r="V108" s="42" t="s">
        <v>8</v>
      </c>
      <c r="W108" s="43">
        <v>43.760000000000005</v>
      </c>
      <c r="X108" s="43">
        <v>2.2899999999999991</v>
      </c>
      <c r="Y108" s="42" t="s">
        <v>8</v>
      </c>
      <c r="Z108" s="42" t="s">
        <v>8</v>
      </c>
      <c r="AA108" s="43">
        <v>45.480000000000011</v>
      </c>
      <c r="AB108" s="44" t="s">
        <v>144</v>
      </c>
      <c r="AC108" s="44">
        <v>0</v>
      </c>
      <c r="AD108" s="44">
        <v>0</v>
      </c>
      <c r="AE108" s="45">
        <v>0</v>
      </c>
      <c r="AF108" s="45">
        <v>0</v>
      </c>
      <c r="AG108" s="44" t="s">
        <v>154</v>
      </c>
      <c r="AH108" s="44" t="s">
        <v>155</v>
      </c>
      <c r="AI108" s="44">
        <v>2.1300000000000026</v>
      </c>
      <c r="AJ108" s="44" t="s">
        <v>144</v>
      </c>
      <c r="AK108" s="44">
        <v>54.64</v>
      </c>
      <c r="AL108" s="44">
        <v>55.08</v>
      </c>
      <c r="AM108" s="45">
        <v>0.43999999999999773</v>
      </c>
      <c r="AN108" s="45">
        <v>-0.25999999999999801</v>
      </c>
      <c r="AO108" s="44" t="s">
        <v>154</v>
      </c>
      <c r="AP108" s="44" t="s">
        <v>155</v>
      </c>
      <c r="AQ108" s="44">
        <v>2.1300000000000026</v>
      </c>
      <c r="AR108" s="44" t="s">
        <v>144</v>
      </c>
      <c r="AS108" s="44">
        <v>54.7</v>
      </c>
      <c r="AT108" s="44">
        <v>55.24</v>
      </c>
      <c r="AU108" s="45">
        <v>0.53999999999999915</v>
      </c>
      <c r="AV108" s="45">
        <v>-5.0000000000004263E-2</v>
      </c>
      <c r="AW108" s="44" t="s">
        <v>154</v>
      </c>
      <c r="AX108" s="44" t="s">
        <v>155</v>
      </c>
      <c r="AY108" s="44">
        <v>2.1300000000000026</v>
      </c>
    </row>
    <row r="109" spans="1:51" ht="45">
      <c r="A109" s="3" t="s">
        <v>6</v>
      </c>
      <c r="B109" s="3">
        <v>73.97</v>
      </c>
      <c r="C109" s="3">
        <v>85.57</v>
      </c>
      <c r="D109" s="5">
        <v>11.599999999999994</v>
      </c>
      <c r="E109" s="5">
        <v>11.599999999999994</v>
      </c>
      <c r="F109" s="3" t="s">
        <v>218</v>
      </c>
      <c r="G109" s="3" t="s">
        <v>265</v>
      </c>
      <c r="H109" s="3">
        <v>11.73</v>
      </c>
      <c r="K109" s="3" t="s">
        <v>6</v>
      </c>
      <c r="L109" s="3">
        <v>73.95</v>
      </c>
      <c r="M109" s="3">
        <v>96.52</v>
      </c>
      <c r="N109" s="5">
        <v>22.569999999999993</v>
      </c>
      <c r="O109" s="5">
        <v>3.9999999999992042E-2</v>
      </c>
      <c r="P109" s="3" t="s">
        <v>218</v>
      </c>
      <c r="Q109" s="3" t="s">
        <v>281</v>
      </c>
      <c r="R109" s="3">
        <v>22.700000000000003</v>
      </c>
      <c r="T109" s="112">
        <v>44026</v>
      </c>
      <c r="U109" s="112"/>
      <c r="V109" s="112"/>
      <c r="W109" s="112"/>
      <c r="X109" s="112"/>
      <c r="Y109" s="112"/>
      <c r="Z109" s="112"/>
      <c r="AA109" s="112"/>
      <c r="AB109" s="42" t="s">
        <v>142</v>
      </c>
      <c r="AC109" s="42" t="s">
        <v>8</v>
      </c>
      <c r="AD109" s="42" t="s">
        <v>8</v>
      </c>
      <c r="AE109" s="43">
        <v>20.25</v>
      </c>
      <c r="AF109" s="43">
        <v>0.29999999999999716</v>
      </c>
      <c r="AG109" s="42" t="s">
        <v>8</v>
      </c>
      <c r="AH109" s="42" t="s">
        <v>8</v>
      </c>
      <c r="AI109" s="42">
        <v>38.449999999999989</v>
      </c>
      <c r="AJ109" s="42" t="s">
        <v>142</v>
      </c>
      <c r="AK109" s="42" t="s">
        <v>8</v>
      </c>
      <c r="AL109" s="42" t="s">
        <v>8</v>
      </c>
      <c r="AM109" s="43">
        <v>30.079999999999991</v>
      </c>
      <c r="AN109" s="43">
        <v>-9.9999999999994316E-2</v>
      </c>
      <c r="AO109" s="42" t="s">
        <v>8</v>
      </c>
      <c r="AP109" s="42" t="s">
        <v>8</v>
      </c>
      <c r="AQ109" s="42">
        <v>39.689999999999991</v>
      </c>
      <c r="AR109" s="42" t="s">
        <v>142</v>
      </c>
      <c r="AS109" s="42" t="s">
        <v>8</v>
      </c>
      <c r="AT109" s="42" t="s">
        <v>8</v>
      </c>
      <c r="AU109" s="43">
        <v>28.46</v>
      </c>
      <c r="AV109" s="43">
        <v>-0.16000000000000369</v>
      </c>
      <c r="AW109" s="42" t="s">
        <v>8</v>
      </c>
      <c r="AX109" s="42" t="s">
        <v>8</v>
      </c>
      <c r="AY109" s="42">
        <v>39.689999999999991</v>
      </c>
    </row>
    <row r="110" spans="1:51" ht="60">
      <c r="A110" s="3" t="s">
        <v>9</v>
      </c>
      <c r="B110" s="3" t="s">
        <v>8</v>
      </c>
      <c r="C110" s="3" t="s">
        <v>8</v>
      </c>
      <c r="D110" s="3">
        <v>11.599999999999994</v>
      </c>
      <c r="E110" s="3">
        <v>11.599999999999994</v>
      </c>
      <c r="F110" s="3" t="s">
        <v>8</v>
      </c>
      <c r="G110" s="3" t="s">
        <v>8</v>
      </c>
      <c r="H110" s="3">
        <v>11.73</v>
      </c>
      <c r="K110" s="3" t="s">
        <v>9</v>
      </c>
      <c r="L110" s="3" t="s">
        <v>8</v>
      </c>
      <c r="M110" s="3" t="s">
        <v>8</v>
      </c>
      <c r="N110" s="3">
        <v>27.420000000000016</v>
      </c>
      <c r="O110" s="3">
        <v>3.0000000000029559E-2</v>
      </c>
      <c r="P110" s="3" t="s">
        <v>8</v>
      </c>
      <c r="Q110" s="3" t="s">
        <v>8</v>
      </c>
      <c r="R110" s="3">
        <v>28.800000000000026</v>
      </c>
      <c r="T110" s="42" t="s">
        <v>1</v>
      </c>
      <c r="U110" s="42" t="s">
        <v>10</v>
      </c>
      <c r="V110" s="42" t="s">
        <v>11</v>
      </c>
      <c r="W110" s="42" t="s">
        <v>12</v>
      </c>
      <c r="X110" s="42" t="s">
        <v>13</v>
      </c>
      <c r="Y110" s="42" t="s">
        <v>125</v>
      </c>
      <c r="Z110" s="42" t="s">
        <v>126</v>
      </c>
      <c r="AA110" s="42" t="s">
        <v>127</v>
      </c>
      <c r="AB110" s="42" t="s">
        <v>9</v>
      </c>
      <c r="AC110" s="42" t="s">
        <v>8</v>
      </c>
      <c r="AD110" s="42" t="s">
        <v>8</v>
      </c>
      <c r="AE110" s="43">
        <v>27.950000000000017</v>
      </c>
      <c r="AF110" s="43">
        <v>-0.35999999999999943</v>
      </c>
      <c r="AG110" s="42" t="s">
        <v>8</v>
      </c>
      <c r="AH110" s="42" t="s">
        <v>8</v>
      </c>
      <c r="AI110" s="43">
        <v>51.039999999999992</v>
      </c>
      <c r="AJ110" s="42" t="s">
        <v>9</v>
      </c>
      <c r="AK110" s="42" t="s">
        <v>8</v>
      </c>
      <c r="AL110" s="42" t="s">
        <v>8</v>
      </c>
      <c r="AM110" s="43">
        <v>36.280000000000008</v>
      </c>
      <c r="AN110" s="43">
        <v>-0.14999999999997726</v>
      </c>
      <c r="AO110" s="42" t="s">
        <v>8</v>
      </c>
      <c r="AP110" s="42" t="s">
        <v>8</v>
      </c>
      <c r="AQ110" s="43">
        <v>52.629999999999988</v>
      </c>
      <c r="AR110" s="42" t="s">
        <v>9</v>
      </c>
      <c r="AS110" s="42" t="s">
        <v>8</v>
      </c>
      <c r="AT110" s="42" t="s">
        <v>8</v>
      </c>
      <c r="AU110" s="43">
        <v>34.770000000000003</v>
      </c>
      <c r="AV110" s="43">
        <v>-0.25999999999999801</v>
      </c>
      <c r="AW110" s="42" t="s">
        <v>8</v>
      </c>
      <c r="AX110" s="42" t="s">
        <v>8</v>
      </c>
      <c r="AY110" s="43">
        <v>52.729999999999983</v>
      </c>
    </row>
    <row r="111" spans="1:51" ht="45">
      <c r="A111" s="112">
        <v>43982</v>
      </c>
      <c r="B111" s="112"/>
      <c r="C111" s="112"/>
      <c r="D111" s="112"/>
      <c r="E111" s="112"/>
      <c r="F111" s="112"/>
      <c r="G111" s="112"/>
      <c r="H111" s="112"/>
      <c r="K111" s="112">
        <v>44005</v>
      </c>
      <c r="L111" s="112"/>
      <c r="M111" s="112"/>
      <c r="N111" s="112"/>
      <c r="O111" s="112"/>
      <c r="P111" s="112"/>
      <c r="Q111" s="112"/>
      <c r="R111" s="112"/>
      <c r="T111" s="3" t="s">
        <v>137</v>
      </c>
      <c r="U111" s="3">
        <v>151.26</v>
      </c>
      <c r="V111" s="3">
        <v>157.79</v>
      </c>
      <c r="W111" s="5">
        <v>6.5300000000000011</v>
      </c>
      <c r="X111" s="5">
        <v>-1.1599999999999966</v>
      </c>
      <c r="Y111" s="3" t="s">
        <v>146</v>
      </c>
      <c r="Z111" s="3" t="s">
        <v>217</v>
      </c>
      <c r="AA111" s="3">
        <v>8.7900000000000205</v>
      </c>
      <c r="AB111" s="112">
        <v>44054</v>
      </c>
      <c r="AC111" s="112"/>
      <c r="AD111" s="112"/>
      <c r="AE111" s="112"/>
      <c r="AF111" s="112"/>
      <c r="AG111" s="112"/>
      <c r="AH111" s="112"/>
      <c r="AI111" s="112"/>
      <c r="AJ111" s="112">
        <v>44086</v>
      </c>
      <c r="AK111" s="112"/>
      <c r="AL111" s="112"/>
      <c r="AM111" s="112"/>
      <c r="AN111" s="112"/>
      <c r="AO111" s="112"/>
      <c r="AP111" s="112"/>
      <c r="AQ111" s="112"/>
      <c r="AR111" s="112">
        <v>44116</v>
      </c>
      <c r="AS111" s="112"/>
      <c r="AT111" s="112"/>
      <c r="AU111" s="112"/>
      <c r="AV111" s="112"/>
      <c r="AW111" s="112"/>
      <c r="AX111" s="112"/>
      <c r="AY111" s="112"/>
    </row>
    <row r="112" spans="1:51" ht="60">
      <c r="A112" s="3" t="s">
        <v>1</v>
      </c>
      <c r="B112" s="3" t="s">
        <v>10</v>
      </c>
      <c r="C112" s="3" t="s">
        <v>11</v>
      </c>
      <c r="D112" s="3" t="s">
        <v>12</v>
      </c>
      <c r="E112" s="3" t="s">
        <v>13</v>
      </c>
      <c r="F112" s="3" t="s">
        <v>125</v>
      </c>
      <c r="G112" s="3" t="s">
        <v>126</v>
      </c>
      <c r="H112" s="3" t="s">
        <v>127</v>
      </c>
      <c r="K112" s="3" t="s">
        <v>1</v>
      </c>
      <c r="L112" s="3" t="s">
        <v>10</v>
      </c>
      <c r="M112" s="3" t="s">
        <v>11</v>
      </c>
      <c r="N112" s="3" t="s">
        <v>12</v>
      </c>
      <c r="O112" s="3" t="s">
        <v>13</v>
      </c>
      <c r="P112" s="3" t="s">
        <v>125</v>
      </c>
      <c r="Q112" s="3" t="s">
        <v>126</v>
      </c>
      <c r="R112" s="3" t="s">
        <v>127</v>
      </c>
      <c r="T112" s="3" t="s">
        <v>138</v>
      </c>
      <c r="U112" s="3">
        <v>131.91999999999999</v>
      </c>
      <c r="V112" s="3">
        <v>135.69999999999999</v>
      </c>
      <c r="W112" s="5">
        <v>3.7800000000000011</v>
      </c>
      <c r="X112" s="5">
        <v>1.999999999998181E-2</v>
      </c>
      <c r="Y112" s="3" t="s">
        <v>221</v>
      </c>
      <c r="Z112" s="3" t="s">
        <v>222</v>
      </c>
      <c r="AA112" s="3">
        <v>3.7999999999999829</v>
      </c>
      <c r="AB112" s="42" t="s">
        <v>1</v>
      </c>
      <c r="AC112" s="42" t="s">
        <v>10</v>
      </c>
      <c r="AD112" s="42" t="s">
        <v>11</v>
      </c>
      <c r="AE112" s="42" t="s">
        <v>12</v>
      </c>
      <c r="AF112" s="42" t="s">
        <v>13</v>
      </c>
      <c r="AG112" s="42" t="s">
        <v>125</v>
      </c>
      <c r="AH112" s="42" t="s">
        <v>126</v>
      </c>
      <c r="AI112" s="42" t="s">
        <v>127</v>
      </c>
      <c r="AJ112" s="42" t="s">
        <v>1</v>
      </c>
      <c r="AK112" s="42" t="s">
        <v>10</v>
      </c>
      <c r="AL112" s="42" t="s">
        <v>11</v>
      </c>
      <c r="AM112" s="42" t="s">
        <v>12</v>
      </c>
      <c r="AN112" s="42" t="s">
        <v>13</v>
      </c>
      <c r="AO112" s="42" t="s">
        <v>125</v>
      </c>
      <c r="AP112" s="42" t="s">
        <v>126</v>
      </c>
      <c r="AQ112" s="42" t="s">
        <v>127</v>
      </c>
      <c r="AR112" s="42" t="s">
        <v>1</v>
      </c>
      <c r="AS112" s="42" t="s">
        <v>10</v>
      </c>
      <c r="AT112" s="42" t="s">
        <v>11</v>
      </c>
      <c r="AU112" s="42" t="s">
        <v>12</v>
      </c>
      <c r="AV112" s="42" t="s">
        <v>13</v>
      </c>
      <c r="AW112" s="42" t="s">
        <v>125</v>
      </c>
      <c r="AX112" s="42" t="s">
        <v>126</v>
      </c>
      <c r="AY112" s="42" t="s">
        <v>127</v>
      </c>
    </row>
    <row r="113" spans="1:51" ht="45">
      <c r="A113" s="3" t="s">
        <v>7</v>
      </c>
      <c r="B113" s="8">
        <v>0</v>
      </c>
      <c r="C113" s="8">
        <v>0</v>
      </c>
      <c r="D113" s="29">
        <v>0</v>
      </c>
      <c r="E113" s="29">
        <v>0</v>
      </c>
      <c r="F113" s="3" t="s">
        <v>8</v>
      </c>
      <c r="G113" s="3" t="s">
        <v>8</v>
      </c>
      <c r="H113" s="3" t="s">
        <v>8</v>
      </c>
      <c r="K113" s="3" t="s">
        <v>7</v>
      </c>
      <c r="L113" s="3">
        <v>152.15</v>
      </c>
      <c r="M113" s="3">
        <v>157.28</v>
      </c>
      <c r="N113" s="5">
        <v>5.1299999999999955</v>
      </c>
      <c r="O113" s="5">
        <v>0.27999999999997272</v>
      </c>
      <c r="P113" s="3" t="s">
        <v>146</v>
      </c>
      <c r="Q113" s="3" t="s">
        <v>288</v>
      </c>
      <c r="R113" s="3">
        <v>6.1100000000000136</v>
      </c>
      <c r="T113" s="42" t="s">
        <v>139</v>
      </c>
      <c r="U113" s="42" t="s">
        <v>8</v>
      </c>
      <c r="V113" s="42" t="s">
        <v>8</v>
      </c>
      <c r="W113" s="43">
        <v>10.310000000000002</v>
      </c>
      <c r="X113" s="42">
        <v>-1.1400000000000148</v>
      </c>
      <c r="Y113" s="42" t="s">
        <v>8</v>
      </c>
      <c r="Z113" s="42" t="s">
        <v>8</v>
      </c>
      <c r="AA113" s="42">
        <v>12.590000000000003</v>
      </c>
      <c r="AB113" s="3" t="s">
        <v>137</v>
      </c>
      <c r="AC113" s="3">
        <v>151.4</v>
      </c>
      <c r="AD113" s="3">
        <v>159.66999999999999</v>
      </c>
      <c r="AE113" s="5">
        <v>8.2699999999999818</v>
      </c>
      <c r="AF113" s="5">
        <v>0.56999999999996476</v>
      </c>
      <c r="AG113" s="3" t="s">
        <v>289</v>
      </c>
      <c r="AH113" s="3" t="s">
        <v>217</v>
      </c>
      <c r="AI113" s="3">
        <v>8.7900000000000205</v>
      </c>
      <c r="AJ113" s="3" t="s">
        <v>137</v>
      </c>
      <c r="AK113" s="3">
        <v>152.5</v>
      </c>
      <c r="AL113" s="3">
        <v>158.65</v>
      </c>
      <c r="AM113" s="5">
        <v>6.1500000000000057</v>
      </c>
      <c r="AN113" s="5">
        <v>-5.0000000000011369E-2</v>
      </c>
      <c r="AO113" s="3" t="s">
        <v>146</v>
      </c>
      <c r="AP113" s="3" t="s">
        <v>147</v>
      </c>
      <c r="AQ113" s="3">
        <v>8.9000000000000057</v>
      </c>
      <c r="AR113" s="3" t="s">
        <v>137</v>
      </c>
      <c r="AS113" s="3">
        <v>152.44</v>
      </c>
      <c r="AT113" s="3">
        <v>158.75</v>
      </c>
      <c r="AU113" s="5">
        <v>6.3100000000000023</v>
      </c>
      <c r="AV113" s="5">
        <v>-9.9999999999994316E-2</v>
      </c>
      <c r="AW113" s="3" t="s">
        <v>146</v>
      </c>
      <c r="AX113" s="3" t="s">
        <v>147</v>
      </c>
      <c r="AY113" s="3">
        <v>8.9000000000000057</v>
      </c>
    </row>
    <row r="114" spans="1:51" ht="60">
      <c r="A114" s="3" t="s">
        <v>6</v>
      </c>
      <c r="B114" s="3">
        <v>73.95</v>
      </c>
      <c r="C114" s="3">
        <v>90.91</v>
      </c>
      <c r="D114" s="5">
        <v>16.959999999999994</v>
      </c>
      <c r="E114" s="5">
        <v>5.3599999999999994</v>
      </c>
      <c r="F114" s="3" t="s">
        <v>218</v>
      </c>
      <c r="G114" s="3" t="s">
        <v>290</v>
      </c>
      <c r="H114" s="3">
        <v>17.059999999999999</v>
      </c>
      <c r="K114" s="3" t="s">
        <v>6</v>
      </c>
      <c r="L114" s="3">
        <v>73.95</v>
      </c>
      <c r="M114" s="3">
        <v>96.3</v>
      </c>
      <c r="N114" s="5">
        <v>22.349999999999994</v>
      </c>
      <c r="O114" s="3">
        <v>73.95</v>
      </c>
      <c r="P114" s="3" t="s">
        <v>218</v>
      </c>
      <c r="Q114" s="3" t="s">
        <v>281</v>
      </c>
      <c r="R114" s="3">
        <v>22.700000000000003</v>
      </c>
      <c r="T114" s="44" t="s">
        <v>140</v>
      </c>
      <c r="U114" s="44">
        <v>63.31</v>
      </c>
      <c r="V114" s="44">
        <v>97.8</v>
      </c>
      <c r="W114" s="45">
        <v>34.489999999999995</v>
      </c>
      <c r="X114" s="45">
        <v>10.530000000000001</v>
      </c>
      <c r="Y114" s="44" t="s">
        <v>291</v>
      </c>
      <c r="Z114" s="44" t="s">
        <v>284</v>
      </c>
      <c r="AA114" s="44">
        <v>34.489999999999995</v>
      </c>
      <c r="AB114" s="3" t="s">
        <v>138</v>
      </c>
      <c r="AC114" s="3">
        <v>73.95</v>
      </c>
      <c r="AD114" s="3">
        <v>0</v>
      </c>
      <c r="AE114" s="5">
        <v>0</v>
      </c>
      <c r="AF114" s="5">
        <v>0</v>
      </c>
      <c r="AG114" s="3" t="s">
        <v>221</v>
      </c>
      <c r="AH114" s="3" t="s">
        <v>222</v>
      </c>
      <c r="AI114" s="3">
        <v>3.7999999999999829</v>
      </c>
      <c r="AJ114" s="3" t="s">
        <v>138</v>
      </c>
      <c r="AK114" s="3">
        <v>0</v>
      </c>
      <c r="AL114" s="3">
        <v>0</v>
      </c>
      <c r="AM114" s="5">
        <v>0</v>
      </c>
      <c r="AN114" s="5">
        <v>0</v>
      </c>
      <c r="AO114" s="3" t="s">
        <v>221</v>
      </c>
      <c r="AP114" s="3" t="s">
        <v>149</v>
      </c>
      <c r="AQ114" s="3">
        <v>4.039999999999992</v>
      </c>
      <c r="AR114" s="3" t="s">
        <v>138</v>
      </c>
      <c r="AS114" s="3">
        <v>0</v>
      </c>
      <c r="AT114" s="3">
        <v>0</v>
      </c>
      <c r="AU114" s="5">
        <v>0</v>
      </c>
      <c r="AV114" s="5">
        <v>0</v>
      </c>
      <c r="AW114" s="3" t="s">
        <v>148</v>
      </c>
      <c r="AX114" s="3" t="s">
        <v>149</v>
      </c>
      <c r="AY114" s="3">
        <v>4.1399999999999864</v>
      </c>
    </row>
    <row r="115" spans="1:51" ht="60">
      <c r="A115" s="3" t="s">
        <v>9</v>
      </c>
      <c r="B115" s="3" t="s">
        <v>8</v>
      </c>
      <c r="C115" s="3" t="s">
        <v>8</v>
      </c>
      <c r="D115" s="3">
        <v>16.959999999999994</v>
      </c>
      <c r="E115" s="3">
        <v>5.3599999999999994</v>
      </c>
      <c r="F115" s="3" t="s">
        <v>8</v>
      </c>
      <c r="G115" s="3" t="s">
        <v>8</v>
      </c>
      <c r="H115" s="3">
        <v>17.059999999999999</v>
      </c>
      <c r="K115" s="3" t="s">
        <v>9</v>
      </c>
      <c r="L115" s="3" t="s">
        <v>8</v>
      </c>
      <c r="M115" s="3" t="s">
        <v>8</v>
      </c>
      <c r="N115" s="3">
        <v>27.47999999999999</v>
      </c>
      <c r="O115" s="3">
        <v>74.229999999999976</v>
      </c>
      <c r="P115" s="3" t="s">
        <v>8</v>
      </c>
      <c r="Q115" s="3" t="s">
        <v>8</v>
      </c>
      <c r="R115" s="3">
        <v>28.810000000000016</v>
      </c>
      <c r="T115" s="44" t="s">
        <v>143</v>
      </c>
      <c r="U115" s="44">
        <v>60.31</v>
      </c>
      <c r="V115" s="44">
        <v>60.99</v>
      </c>
      <c r="W115" s="45">
        <v>0.67999999999999972</v>
      </c>
      <c r="X115" s="45">
        <v>3.0000000000001137E-2</v>
      </c>
      <c r="Y115" s="44" t="s">
        <v>152</v>
      </c>
      <c r="Z115" s="44" t="s">
        <v>286</v>
      </c>
      <c r="AA115" s="44">
        <v>0.69999999999999574</v>
      </c>
      <c r="AB115" s="42" t="s">
        <v>139</v>
      </c>
      <c r="AC115" s="42" t="s">
        <v>8</v>
      </c>
      <c r="AD115" s="42" t="s">
        <v>8</v>
      </c>
      <c r="AE115" s="43">
        <v>8.2699999999999818</v>
      </c>
      <c r="AF115" s="42">
        <v>0.56999999999996476</v>
      </c>
      <c r="AG115" s="42" t="s">
        <v>8</v>
      </c>
      <c r="AH115" s="42" t="s">
        <v>8</v>
      </c>
      <c r="AI115" s="42">
        <v>12.590000000000003</v>
      </c>
      <c r="AJ115" s="42" t="s">
        <v>139</v>
      </c>
      <c r="AK115" s="42" t="s">
        <v>8</v>
      </c>
      <c r="AL115" s="42" t="s">
        <v>8</v>
      </c>
      <c r="AM115" s="43">
        <v>6.1500000000000057</v>
      </c>
      <c r="AN115" s="42">
        <v>-5.0000000000011369E-2</v>
      </c>
      <c r="AO115" s="42" t="s">
        <v>8</v>
      </c>
      <c r="AP115" s="42" t="s">
        <v>8</v>
      </c>
      <c r="AQ115" s="42">
        <v>12.939999999999998</v>
      </c>
      <c r="AR115" s="42" t="s">
        <v>139</v>
      </c>
      <c r="AS115" s="42" t="s">
        <v>8</v>
      </c>
      <c r="AT115" s="42" t="s">
        <v>8</v>
      </c>
      <c r="AU115" s="43">
        <v>6.3100000000000023</v>
      </c>
      <c r="AV115" s="42">
        <v>-9.9999999999994316E-2</v>
      </c>
      <c r="AW115" s="42" t="s">
        <v>8</v>
      </c>
      <c r="AX115" s="42" t="s">
        <v>8</v>
      </c>
      <c r="AY115" s="42">
        <v>13.039999999999992</v>
      </c>
    </row>
    <row r="116" spans="1:51" ht="60">
      <c r="K116" s="112">
        <v>44006</v>
      </c>
      <c r="L116" s="112"/>
      <c r="M116" s="112"/>
      <c r="N116" s="112"/>
      <c r="O116" s="112"/>
      <c r="P116" s="112"/>
      <c r="Q116" s="112"/>
      <c r="R116" s="112"/>
      <c r="T116" s="44" t="s">
        <v>144</v>
      </c>
      <c r="U116" s="44">
        <v>54.51</v>
      </c>
      <c r="V116" s="44">
        <v>56.54</v>
      </c>
      <c r="W116" s="45">
        <v>2.0300000000000011</v>
      </c>
      <c r="X116" s="45">
        <v>-7.9999999999998295E-2</v>
      </c>
      <c r="Y116" s="44" t="s">
        <v>260</v>
      </c>
      <c r="Z116" s="44" t="s">
        <v>155</v>
      </c>
      <c r="AA116" s="44">
        <v>2.1099999999999994</v>
      </c>
      <c r="AB116" s="44" t="s">
        <v>140</v>
      </c>
      <c r="AC116" s="44" t="e">
        <v>#NAME?</v>
      </c>
      <c r="AD116" s="44">
        <v>93.82</v>
      </c>
      <c r="AE116" s="45">
        <v>19.86999999999999</v>
      </c>
      <c r="AF116" s="45">
        <v>-0.38000000000000966</v>
      </c>
      <c r="AG116" s="44" t="s">
        <v>223</v>
      </c>
      <c r="AH116" s="44" t="s">
        <v>151</v>
      </c>
      <c r="AI116" s="44">
        <v>35.509999999999991</v>
      </c>
      <c r="AJ116" s="44" t="s">
        <v>140</v>
      </c>
      <c r="AK116" s="44">
        <v>64.16</v>
      </c>
      <c r="AL116" s="44">
        <v>94.37</v>
      </c>
      <c r="AM116" s="45">
        <v>30.210000000000008</v>
      </c>
      <c r="AN116" s="45">
        <v>0.5700000000000145</v>
      </c>
      <c r="AO116" s="44" t="s">
        <v>150</v>
      </c>
      <c r="AP116" s="44" t="s">
        <v>151</v>
      </c>
      <c r="AQ116" s="44">
        <v>35.959999999999994</v>
      </c>
      <c r="AR116" s="44" t="s">
        <v>140</v>
      </c>
      <c r="AS116" s="44">
        <v>63.95</v>
      </c>
      <c r="AT116" s="44">
        <v>91.87</v>
      </c>
      <c r="AU116" s="45">
        <v>27.92</v>
      </c>
      <c r="AV116" s="45">
        <v>-0.10999999999999943</v>
      </c>
      <c r="AW116" s="44" t="s">
        <v>150</v>
      </c>
      <c r="AX116" s="44" t="s">
        <v>151</v>
      </c>
      <c r="AY116" s="44">
        <v>35.959999999999994</v>
      </c>
    </row>
    <row r="117" spans="1:51" ht="60">
      <c r="K117" s="3" t="s">
        <v>1</v>
      </c>
      <c r="L117" s="3" t="s">
        <v>10</v>
      </c>
      <c r="M117" s="3" t="s">
        <v>11</v>
      </c>
      <c r="N117" s="3" t="s">
        <v>12</v>
      </c>
      <c r="O117" s="3" t="s">
        <v>13</v>
      </c>
      <c r="P117" s="3" t="s">
        <v>125</v>
      </c>
      <c r="Q117" s="3" t="s">
        <v>126</v>
      </c>
      <c r="R117" s="3" t="s">
        <v>127</v>
      </c>
      <c r="T117" s="42" t="s">
        <v>142</v>
      </c>
      <c r="U117" s="42" t="s">
        <v>8</v>
      </c>
      <c r="V117" s="42" t="s">
        <v>8</v>
      </c>
      <c r="W117" s="43">
        <v>37.199999999999996</v>
      </c>
      <c r="X117" s="43">
        <v>10.480000000000004</v>
      </c>
      <c r="Y117" s="42" t="s">
        <v>8</v>
      </c>
      <c r="Z117" s="42" t="s">
        <v>8</v>
      </c>
      <c r="AA117" s="42">
        <v>37.29999999999999</v>
      </c>
      <c r="AB117" s="44" t="s">
        <v>143</v>
      </c>
      <c r="AC117" s="44">
        <v>0</v>
      </c>
      <c r="AD117" s="44">
        <v>0</v>
      </c>
      <c r="AE117" s="45">
        <v>0</v>
      </c>
      <c r="AF117" s="45">
        <v>0</v>
      </c>
      <c r="AG117" s="44" t="s">
        <v>152</v>
      </c>
      <c r="AH117" s="44" t="s">
        <v>224</v>
      </c>
      <c r="AI117" s="44">
        <v>0.80999999999999517</v>
      </c>
      <c r="AJ117" s="44" t="s">
        <v>143</v>
      </c>
      <c r="AK117" s="44">
        <v>0</v>
      </c>
      <c r="AL117" s="44">
        <v>0</v>
      </c>
      <c r="AM117" s="45">
        <v>0</v>
      </c>
      <c r="AN117" s="45">
        <v>0</v>
      </c>
      <c r="AO117" s="44" t="s">
        <v>152</v>
      </c>
      <c r="AP117" s="44" t="s">
        <v>153</v>
      </c>
      <c r="AQ117" s="44">
        <v>1.5999999999999943</v>
      </c>
      <c r="AR117" s="44" t="s">
        <v>143</v>
      </c>
      <c r="AS117" s="44">
        <v>0</v>
      </c>
      <c r="AT117" s="44">
        <v>0</v>
      </c>
      <c r="AU117" s="45">
        <v>0</v>
      </c>
      <c r="AV117" s="45">
        <v>0</v>
      </c>
      <c r="AW117" s="44" t="s">
        <v>152</v>
      </c>
      <c r="AX117" s="44" t="s">
        <v>153</v>
      </c>
      <c r="AY117" s="44">
        <v>1.5999999999999943</v>
      </c>
    </row>
    <row r="118" spans="1:51" ht="60">
      <c r="K118" s="3" t="s">
        <v>7</v>
      </c>
      <c r="L118" s="3">
        <v>152.1</v>
      </c>
      <c r="M118" s="3">
        <v>157.52000000000001</v>
      </c>
      <c r="N118" s="5">
        <v>5.4200000000000159</v>
      </c>
      <c r="O118" s="5">
        <v>0.29000000000002046</v>
      </c>
      <c r="P118" s="3" t="s">
        <v>146</v>
      </c>
      <c r="Q118" s="3" t="s">
        <v>292</v>
      </c>
      <c r="R118" s="3">
        <v>6.3500000000000227</v>
      </c>
      <c r="T118" s="42" t="s">
        <v>9</v>
      </c>
      <c r="U118" s="42" t="s">
        <v>8</v>
      </c>
      <c r="V118" s="42" t="s">
        <v>8</v>
      </c>
      <c r="W118" s="43">
        <v>47.51</v>
      </c>
      <c r="X118" s="43">
        <v>9.3399999999999892</v>
      </c>
      <c r="Y118" s="42" t="s">
        <v>8</v>
      </c>
      <c r="Z118" s="42" t="s">
        <v>8</v>
      </c>
      <c r="AA118" s="43">
        <v>49.889999999999993</v>
      </c>
      <c r="AB118" s="44" t="s">
        <v>144</v>
      </c>
      <c r="AC118" s="44">
        <v>0</v>
      </c>
      <c r="AD118" s="44">
        <v>0</v>
      </c>
      <c r="AE118" s="45">
        <v>0</v>
      </c>
      <c r="AF118" s="45">
        <v>0</v>
      </c>
      <c r="AG118" s="44" t="s">
        <v>154</v>
      </c>
      <c r="AH118" s="44" t="s">
        <v>155</v>
      </c>
      <c r="AI118" s="44">
        <v>2.1300000000000026</v>
      </c>
      <c r="AJ118" s="44" t="s">
        <v>144</v>
      </c>
      <c r="AK118" s="44">
        <v>0</v>
      </c>
      <c r="AL118" s="44">
        <v>0</v>
      </c>
      <c r="AM118" s="45">
        <v>0</v>
      </c>
      <c r="AN118" s="45">
        <v>-0.43999999999999773</v>
      </c>
      <c r="AO118" s="44" t="s">
        <v>154</v>
      </c>
      <c r="AP118" s="44" t="s">
        <v>155</v>
      </c>
      <c r="AQ118" s="44">
        <v>2.1300000000000026</v>
      </c>
      <c r="AR118" s="44" t="s">
        <v>144</v>
      </c>
      <c r="AS118" s="44">
        <v>54.7</v>
      </c>
      <c r="AT118" s="44">
        <v>55.24</v>
      </c>
      <c r="AU118" s="45">
        <v>0.53999999999999915</v>
      </c>
      <c r="AV118" s="45">
        <v>-5.0000000000004263E-2</v>
      </c>
      <c r="AW118" s="44" t="s">
        <v>154</v>
      </c>
      <c r="AX118" s="44" t="s">
        <v>155</v>
      </c>
      <c r="AY118" s="44">
        <v>2.1300000000000026</v>
      </c>
    </row>
    <row r="119" spans="1:51" ht="45">
      <c r="K119" s="3" t="s">
        <v>6</v>
      </c>
      <c r="L119" s="3">
        <v>73.95</v>
      </c>
      <c r="M119" s="3">
        <v>96.3</v>
      </c>
      <c r="N119" s="5">
        <v>22.349999999999994</v>
      </c>
      <c r="O119" s="3">
        <v>73.95</v>
      </c>
      <c r="P119" s="3" t="s">
        <v>218</v>
      </c>
      <c r="Q119" s="3" t="s">
        <v>281</v>
      </c>
      <c r="R119" s="3">
        <v>22.700000000000003</v>
      </c>
      <c r="T119" s="112">
        <v>44027</v>
      </c>
      <c r="U119" s="112"/>
      <c r="V119" s="112"/>
      <c r="W119" s="112"/>
      <c r="X119" s="112"/>
      <c r="Y119" s="112"/>
      <c r="Z119" s="112"/>
      <c r="AA119" s="112"/>
      <c r="AB119" s="42" t="s">
        <v>142</v>
      </c>
      <c r="AC119" s="42" t="s">
        <v>8</v>
      </c>
      <c r="AD119" s="42" t="s">
        <v>8</v>
      </c>
      <c r="AE119" s="43">
        <v>19.86999999999999</v>
      </c>
      <c r="AF119" s="43">
        <v>-0.38000000000000966</v>
      </c>
      <c r="AG119" s="42" t="s">
        <v>8</v>
      </c>
      <c r="AH119" s="42" t="s">
        <v>8</v>
      </c>
      <c r="AI119" s="42">
        <v>38.449999999999989</v>
      </c>
      <c r="AJ119" s="42" t="s">
        <v>142</v>
      </c>
      <c r="AK119" s="42" t="s">
        <v>8</v>
      </c>
      <c r="AL119" s="42" t="s">
        <v>8</v>
      </c>
      <c r="AM119" s="43">
        <v>30.210000000000008</v>
      </c>
      <c r="AN119" s="43">
        <v>0.13000000000001677</v>
      </c>
      <c r="AO119" s="42" t="s">
        <v>8</v>
      </c>
      <c r="AP119" s="42" t="s">
        <v>8</v>
      </c>
      <c r="AQ119" s="42">
        <v>39.689999999999991</v>
      </c>
      <c r="AR119" s="42" t="s">
        <v>142</v>
      </c>
      <c r="AS119" s="42" t="s">
        <v>8</v>
      </c>
      <c r="AT119" s="42" t="s">
        <v>8</v>
      </c>
      <c r="AU119" s="43">
        <v>28.46</v>
      </c>
      <c r="AV119" s="43">
        <v>-0.16000000000000369</v>
      </c>
      <c r="AW119" s="42" t="s">
        <v>8</v>
      </c>
      <c r="AX119" s="42" t="s">
        <v>8</v>
      </c>
      <c r="AY119" s="42">
        <v>39.689999999999991</v>
      </c>
    </row>
    <row r="120" spans="1:51" ht="60">
      <c r="K120" s="3" t="s">
        <v>9</v>
      </c>
      <c r="L120" s="3" t="s">
        <v>8</v>
      </c>
      <c r="M120" s="3" t="s">
        <v>8</v>
      </c>
      <c r="N120" s="3">
        <v>27.77000000000001</v>
      </c>
      <c r="O120" s="3">
        <v>74.240000000000023</v>
      </c>
      <c r="P120" s="3" t="s">
        <v>8</v>
      </c>
      <c r="Q120" s="3" t="s">
        <v>8</v>
      </c>
      <c r="R120" s="3">
        <v>29.050000000000026</v>
      </c>
      <c r="T120" s="42" t="s">
        <v>1</v>
      </c>
      <c r="U120" s="42" t="s">
        <v>10</v>
      </c>
      <c r="V120" s="42" t="s">
        <v>11</v>
      </c>
      <c r="W120" s="42" t="s">
        <v>12</v>
      </c>
      <c r="X120" s="42" t="s">
        <v>13</v>
      </c>
      <c r="Y120" s="42" t="s">
        <v>125</v>
      </c>
      <c r="Z120" s="42" t="s">
        <v>126</v>
      </c>
      <c r="AA120" s="42" t="s">
        <v>127</v>
      </c>
      <c r="AB120" s="42" t="s">
        <v>9</v>
      </c>
      <c r="AC120" s="42" t="s">
        <v>8</v>
      </c>
      <c r="AD120" s="42" t="s">
        <v>8</v>
      </c>
      <c r="AE120" s="43">
        <v>28.139999999999972</v>
      </c>
      <c r="AF120" s="43">
        <v>0.18999999999995509</v>
      </c>
      <c r="AG120" s="42" t="s">
        <v>8</v>
      </c>
      <c r="AH120" s="42" t="s">
        <v>8</v>
      </c>
      <c r="AI120" s="43">
        <v>51.039999999999992</v>
      </c>
      <c r="AJ120" s="42" t="s">
        <v>9</v>
      </c>
      <c r="AK120" s="42" t="s">
        <v>8</v>
      </c>
      <c r="AL120" s="42" t="s">
        <v>8</v>
      </c>
      <c r="AM120" s="43">
        <v>36.360000000000014</v>
      </c>
      <c r="AN120" s="43">
        <v>8.00000000000054E-2</v>
      </c>
      <c r="AO120" s="42" t="s">
        <v>8</v>
      </c>
      <c r="AP120" s="42" t="s">
        <v>8</v>
      </c>
      <c r="AQ120" s="43">
        <v>52.629999999999988</v>
      </c>
      <c r="AR120" s="42" t="s">
        <v>9</v>
      </c>
      <c r="AS120" s="42" t="s">
        <v>8</v>
      </c>
      <c r="AT120" s="42" t="s">
        <v>8</v>
      </c>
      <c r="AU120" s="43">
        <v>34.770000000000003</v>
      </c>
      <c r="AV120" s="43">
        <v>-0.25999999999999801</v>
      </c>
      <c r="AW120" s="42" t="s">
        <v>8</v>
      </c>
      <c r="AX120" s="42" t="s">
        <v>8</v>
      </c>
      <c r="AY120" s="43">
        <v>52.729999999999983</v>
      </c>
    </row>
    <row r="121" spans="1:51" ht="45">
      <c r="K121" s="112">
        <v>44007</v>
      </c>
      <c r="L121" s="112"/>
      <c r="M121" s="112"/>
      <c r="N121" s="112"/>
      <c r="O121" s="112"/>
      <c r="P121" s="112"/>
      <c r="Q121" s="112"/>
      <c r="R121" s="112"/>
      <c r="T121" s="3" t="s">
        <v>137</v>
      </c>
      <c r="U121" s="3">
        <v>151.29</v>
      </c>
      <c r="V121" s="3">
        <v>159</v>
      </c>
      <c r="W121" s="5">
        <v>7.710000000000008</v>
      </c>
      <c r="X121" s="5">
        <v>1.1800000000000068</v>
      </c>
      <c r="Y121" s="3" t="s">
        <v>146</v>
      </c>
      <c r="Z121" s="3" t="s">
        <v>217</v>
      </c>
      <c r="AA121" s="3">
        <v>8.7900000000000205</v>
      </c>
      <c r="AB121" s="112">
        <v>44055</v>
      </c>
      <c r="AC121" s="112"/>
      <c r="AD121" s="112"/>
      <c r="AE121" s="112"/>
      <c r="AF121" s="112"/>
      <c r="AG121" s="112"/>
      <c r="AH121" s="112"/>
      <c r="AI121" s="112"/>
      <c r="AJ121" s="112">
        <v>44087</v>
      </c>
      <c r="AK121" s="112"/>
      <c r="AL121" s="112"/>
      <c r="AM121" s="112"/>
      <c r="AN121" s="112"/>
      <c r="AO121" s="112"/>
      <c r="AP121" s="112"/>
      <c r="AQ121" s="112"/>
      <c r="AR121" s="112">
        <v>44117</v>
      </c>
      <c r="AS121" s="112"/>
      <c r="AT121" s="112"/>
      <c r="AU121" s="112"/>
      <c r="AV121" s="112"/>
      <c r="AW121" s="112"/>
      <c r="AX121" s="112"/>
      <c r="AY121" s="112"/>
    </row>
    <row r="122" spans="1:51" ht="60">
      <c r="K122" s="3" t="s">
        <v>1</v>
      </c>
      <c r="L122" s="3" t="s">
        <v>10</v>
      </c>
      <c r="M122" s="3" t="s">
        <v>11</v>
      </c>
      <c r="N122" s="3" t="s">
        <v>12</v>
      </c>
      <c r="O122" s="3" t="s">
        <v>13</v>
      </c>
      <c r="P122" s="3" t="s">
        <v>125</v>
      </c>
      <c r="Q122" s="3" t="s">
        <v>126</v>
      </c>
      <c r="R122" s="3" t="s">
        <v>127</v>
      </c>
      <c r="T122" s="3" t="s">
        <v>138</v>
      </c>
      <c r="U122" s="3">
        <v>131.91999999999999</v>
      </c>
      <c r="V122" s="3">
        <v>135.21</v>
      </c>
      <c r="W122" s="5">
        <v>3.2900000000000205</v>
      </c>
      <c r="X122" s="5">
        <v>-0.48999999999998067</v>
      </c>
      <c r="Y122" s="3" t="s">
        <v>221</v>
      </c>
      <c r="Z122" s="3" t="s">
        <v>222</v>
      </c>
      <c r="AA122" s="3">
        <v>3.7999999999999829</v>
      </c>
      <c r="AB122" s="42" t="s">
        <v>1</v>
      </c>
      <c r="AC122" s="42" t="s">
        <v>10</v>
      </c>
      <c r="AD122" s="42" t="s">
        <v>11</v>
      </c>
      <c r="AE122" s="42" t="s">
        <v>12</v>
      </c>
      <c r="AF122" s="42" t="s">
        <v>13</v>
      </c>
      <c r="AG122" s="42" t="s">
        <v>125</v>
      </c>
      <c r="AH122" s="42" t="s">
        <v>126</v>
      </c>
      <c r="AI122" s="42" t="s">
        <v>127</v>
      </c>
      <c r="AJ122" s="42" t="s">
        <v>1</v>
      </c>
      <c r="AK122" s="42" t="s">
        <v>10</v>
      </c>
      <c r="AL122" s="42" t="s">
        <v>11</v>
      </c>
      <c r="AM122" s="42" t="s">
        <v>12</v>
      </c>
      <c r="AN122" s="42" t="s">
        <v>13</v>
      </c>
      <c r="AO122" s="42" t="s">
        <v>125</v>
      </c>
      <c r="AP122" s="42" t="s">
        <v>126</v>
      </c>
      <c r="AQ122" s="42" t="s">
        <v>127</v>
      </c>
      <c r="AR122" s="42" t="s">
        <v>1</v>
      </c>
      <c r="AS122" s="42" t="s">
        <v>10</v>
      </c>
      <c r="AT122" s="42" t="s">
        <v>11</v>
      </c>
      <c r="AU122" s="42" t="s">
        <v>12</v>
      </c>
      <c r="AV122" s="42" t="s">
        <v>13</v>
      </c>
      <c r="AW122" s="42" t="s">
        <v>125</v>
      </c>
      <c r="AX122" s="42" t="s">
        <v>126</v>
      </c>
      <c r="AY122" s="42" t="s">
        <v>127</v>
      </c>
    </row>
    <row r="123" spans="1:51" ht="45">
      <c r="K123" s="3" t="s">
        <v>7</v>
      </c>
      <c r="L123" s="3">
        <v>152.1</v>
      </c>
      <c r="M123" s="3">
        <v>158</v>
      </c>
      <c r="N123" s="5">
        <v>5.9000000000000057</v>
      </c>
      <c r="O123" s="5">
        <v>0.47999999999998977</v>
      </c>
      <c r="P123" s="3" t="s">
        <v>146</v>
      </c>
      <c r="Q123" s="3" t="s">
        <v>293</v>
      </c>
      <c r="R123" s="3">
        <v>6.8300000000000125</v>
      </c>
      <c r="T123" s="42" t="s">
        <v>139</v>
      </c>
      <c r="U123" s="42" t="s">
        <v>8</v>
      </c>
      <c r="V123" s="42" t="s">
        <v>8</v>
      </c>
      <c r="W123" s="43">
        <v>11.000000000000028</v>
      </c>
      <c r="X123" s="42">
        <v>0.69000000000002615</v>
      </c>
      <c r="Y123" s="42" t="s">
        <v>8</v>
      </c>
      <c r="Z123" s="42" t="s">
        <v>8</v>
      </c>
      <c r="AA123" s="42">
        <v>12.590000000000003</v>
      </c>
      <c r="AB123" s="3" t="s">
        <v>137</v>
      </c>
      <c r="AC123" s="3">
        <v>151.5</v>
      </c>
      <c r="AD123" s="3">
        <v>159.69999999999999</v>
      </c>
      <c r="AE123" s="5">
        <v>8.1999999999999886</v>
      </c>
      <c r="AF123" s="5">
        <v>-6.9999999999993179E-2</v>
      </c>
      <c r="AG123" s="3" t="s">
        <v>146</v>
      </c>
      <c r="AH123" s="3" t="s">
        <v>217</v>
      </c>
      <c r="AI123" s="3">
        <v>8.7900000000000205</v>
      </c>
      <c r="AJ123" s="3" t="s">
        <v>137</v>
      </c>
      <c r="AK123" s="3">
        <v>152.41999999999999</v>
      </c>
      <c r="AL123" s="3">
        <v>158.6</v>
      </c>
      <c r="AM123" s="5">
        <v>6.1800000000000068</v>
      </c>
      <c r="AN123" s="5">
        <v>3.0000000000001137E-2</v>
      </c>
      <c r="AO123" s="3" t="s">
        <v>146</v>
      </c>
      <c r="AP123" s="3" t="s">
        <v>147</v>
      </c>
      <c r="AQ123" s="3">
        <v>8.9000000000000057</v>
      </c>
      <c r="AR123" s="3" t="s">
        <v>137</v>
      </c>
      <c r="AS123" s="3">
        <v>152.33000000000001</v>
      </c>
      <c r="AT123" s="3">
        <v>158.69999999999999</v>
      </c>
      <c r="AU123" s="5">
        <v>6.3699999999999761</v>
      </c>
      <c r="AV123" s="5">
        <v>5.9999999999973852E-2</v>
      </c>
      <c r="AW123" s="3" t="s">
        <v>146</v>
      </c>
      <c r="AX123" s="3" t="s">
        <v>147</v>
      </c>
      <c r="AY123" s="3">
        <v>8.9000000000000057</v>
      </c>
    </row>
    <row r="124" spans="1:51" ht="60">
      <c r="K124" s="3" t="s">
        <v>6</v>
      </c>
      <c r="L124" s="3">
        <v>73.95</v>
      </c>
      <c r="M124" s="3">
        <v>96.48</v>
      </c>
      <c r="N124" s="5">
        <v>22.53</v>
      </c>
      <c r="O124" s="5">
        <v>0.18000000000000682</v>
      </c>
      <c r="P124" s="3" t="s">
        <v>218</v>
      </c>
      <c r="Q124" s="3" t="s">
        <v>281</v>
      </c>
      <c r="R124" s="3">
        <v>22.700000000000003</v>
      </c>
      <c r="T124" s="44" t="s">
        <v>140</v>
      </c>
      <c r="U124" s="44">
        <v>63.38</v>
      </c>
      <c r="V124" s="44">
        <v>97.82</v>
      </c>
      <c r="W124" s="45">
        <v>34.439999999999991</v>
      </c>
      <c r="X124" s="45">
        <v>-5.0000000000004263E-2</v>
      </c>
      <c r="Y124" s="44" t="s">
        <v>291</v>
      </c>
      <c r="Z124" s="44" t="s">
        <v>294</v>
      </c>
      <c r="AA124" s="44">
        <v>34.509999999999991</v>
      </c>
      <c r="AB124" s="3" t="s">
        <v>138</v>
      </c>
      <c r="AC124" s="3">
        <v>73.95</v>
      </c>
      <c r="AD124" s="3">
        <v>0</v>
      </c>
      <c r="AE124" s="5">
        <v>0</v>
      </c>
      <c r="AF124" s="5">
        <v>0</v>
      </c>
      <c r="AG124" s="3" t="s">
        <v>221</v>
      </c>
      <c r="AH124" s="3" t="s">
        <v>222</v>
      </c>
      <c r="AI124" s="3">
        <v>3.7999999999999829</v>
      </c>
      <c r="AJ124" s="3" t="s">
        <v>138</v>
      </c>
      <c r="AK124" s="3">
        <v>0</v>
      </c>
      <c r="AL124" s="3">
        <v>0</v>
      </c>
      <c r="AM124" s="5">
        <v>0</v>
      </c>
      <c r="AN124" s="5">
        <v>0</v>
      </c>
      <c r="AO124" s="3" t="s">
        <v>221</v>
      </c>
      <c r="AP124" s="3" t="s">
        <v>149</v>
      </c>
      <c r="AQ124" s="3">
        <v>4.039999999999992</v>
      </c>
      <c r="AR124" s="3" t="s">
        <v>138</v>
      </c>
      <c r="AS124" s="3">
        <v>0</v>
      </c>
      <c r="AT124" s="3">
        <v>0</v>
      </c>
      <c r="AU124" s="5">
        <v>0</v>
      </c>
      <c r="AV124" s="5">
        <v>0</v>
      </c>
      <c r="AW124" s="3" t="s">
        <v>148</v>
      </c>
      <c r="AX124" s="3" t="s">
        <v>149</v>
      </c>
      <c r="AY124" s="3">
        <v>4.1399999999999864</v>
      </c>
    </row>
    <row r="125" spans="1:51" ht="60">
      <c r="K125" s="3" t="s">
        <v>9</v>
      </c>
      <c r="L125" s="3" t="s">
        <v>8</v>
      </c>
      <c r="M125" s="3" t="s">
        <v>8</v>
      </c>
      <c r="N125" s="3">
        <v>28.430000000000007</v>
      </c>
      <c r="O125" s="3">
        <v>0.65999999999999659</v>
      </c>
      <c r="P125" s="3" t="s">
        <v>8</v>
      </c>
      <c r="Q125" s="3" t="s">
        <v>8</v>
      </c>
      <c r="R125" s="3">
        <v>29.530000000000015</v>
      </c>
      <c r="T125" s="44" t="s">
        <v>143</v>
      </c>
      <c r="U125" s="44">
        <v>60.37</v>
      </c>
      <c r="V125" s="44">
        <v>60.55</v>
      </c>
      <c r="W125" s="45">
        <v>0.17999999999999972</v>
      </c>
      <c r="X125" s="45">
        <v>-0.5</v>
      </c>
      <c r="Y125" s="44" t="s">
        <v>152</v>
      </c>
      <c r="Z125" s="44" t="s">
        <v>286</v>
      </c>
      <c r="AA125" s="44">
        <v>0.69999999999999574</v>
      </c>
      <c r="AB125" s="42" t="s">
        <v>139</v>
      </c>
      <c r="AC125" s="42" t="s">
        <v>8</v>
      </c>
      <c r="AD125" s="42" t="s">
        <v>8</v>
      </c>
      <c r="AE125" s="43">
        <v>8.1999999999999886</v>
      </c>
      <c r="AF125" s="42">
        <v>-6.9999999999993179E-2</v>
      </c>
      <c r="AG125" s="42" t="s">
        <v>8</v>
      </c>
      <c r="AH125" s="42" t="s">
        <v>8</v>
      </c>
      <c r="AI125" s="42">
        <v>12.590000000000003</v>
      </c>
      <c r="AJ125" s="42" t="s">
        <v>139</v>
      </c>
      <c r="AK125" s="42" t="s">
        <v>8</v>
      </c>
      <c r="AL125" s="42" t="s">
        <v>8</v>
      </c>
      <c r="AM125" s="43">
        <v>6.1800000000000068</v>
      </c>
      <c r="AN125" s="42">
        <v>3.0000000000001137E-2</v>
      </c>
      <c r="AO125" s="42" t="s">
        <v>8</v>
      </c>
      <c r="AP125" s="42" t="s">
        <v>8</v>
      </c>
      <c r="AQ125" s="42">
        <v>12.939999999999998</v>
      </c>
      <c r="AR125" s="42" t="s">
        <v>139</v>
      </c>
      <c r="AS125" s="42" t="s">
        <v>8</v>
      </c>
      <c r="AT125" s="42" t="s">
        <v>8</v>
      </c>
      <c r="AU125" s="43">
        <v>6.3699999999999761</v>
      </c>
      <c r="AV125" s="42">
        <v>5.9999999999973852E-2</v>
      </c>
      <c r="AW125" s="42" t="s">
        <v>8</v>
      </c>
      <c r="AX125" s="42" t="s">
        <v>8</v>
      </c>
      <c r="AY125" s="42">
        <v>13.039999999999992</v>
      </c>
    </row>
    <row r="126" spans="1:51" ht="75">
      <c r="K126" s="112">
        <v>44008</v>
      </c>
      <c r="L126" s="112"/>
      <c r="M126" s="112"/>
      <c r="N126" s="112"/>
      <c r="O126" s="112"/>
      <c r="P126" s="112"/>
      <c r="Q126" s="112"/>
      <c r="R126" s="112"/>
      <c r="T126" s="44" t="s">
        <v>144</v>
      </c>
      <c r="U126" s="44">
        <v>54.51</v>
      </c>
      <c r="V126" s="44">
        <v>56.39</v>
      </c>
      <c r="W126" s="45">
        <v>1.8800000000000026</v>
      </c>
      <c r="X126" s="45">
        <v>-0.14999999999999858</v>
      </c>
      <c r="Y126" s="44" t="s">
        <v>260</v>
      </c>
      <c r="Z126" s="44" t="s">
        <v>155</v>
      </c>
      <c r="AA126" s="44">
        <v>2.1099999999999994</v>
      </c>
      <c r="AB126" s="44" t="s">
        <v>140</v>
      </c>
      <c r="AC126" s="44">
        <v>73.95</v>
      </c>
      <c r="AD126" s="44">
        <v>94.72</v>
      </c>
      <c r="AE126" s="45">
        <v>20.769999999999996</v>
      </c>
      <c r="AF126" s="45">
        <v>0.90000000000000568</v>
      </c>
      <c r="AG126" s="44" t="s">
        <v>223</v>
      </c>
      <c r="AH126" s="44" t="s">
        <v>151</v>
      </c>
      <c r="AI126" s="44">
        <v>35.509999999999991</v>
      </c>
      <c r="AJ126" s="44" t="s">
        <v>140</v>
      </c>
      <c r="AK126" s="44" t="s">
        <v>145</v>
      </c>
      <c r="AL126" s="44">
        <v>94.65</v>
      </c>
      <c r="AM126" s="45">
        <v>30.720000000000006</v>
      </c>
      <c r="AN126" s="45">
        <v>0.50999999999999801</v>
      </c>
      <c r="AO126" s="44" t="s">
        <v>150</v>
      </c>
      <c r="AP126" s="44" t="s">
        <v>151</v>
      </c>
      <c r="AQ126" s="44">
        <v>35.959999999999994</v>
      </c>
      <c r="AR126" s="44" t="s">
        <v>140</v>
      </c>
      <c r="AS126" s="44">
        <v>63.95</v>
      </c>
      <c r="AT126" s="44">
        <v>91.62</v>
      </c>
      <c r="AU126" s="45">
        <v>27.67</v>
      </c>
      <c r="AV126" s="45">
        <v>-0.25</v>
      </c>
      <c r="AW126" s="44" t="s">
        <v>150</v>
      </c>
      <c r="AX126" s="44" t="s">
        <v>151</v>
      </c>
      <c r="AY126" s="44">
        <v>35.959999999999994</v>
      </c>
    </row>
    <row r="127" spans="1:51" ht="60">
      <c r="K127" s="3" t="s">
        <v>1</v>
      </c>
      <c r="L127" s="3" t="s">
        <v>10</v>
      </c>
      <c r="M127" s="3" t="s">
        <v>11</v>
      </c>
      <c r="N127" s="3" t="s">
        <v>12</v>
      </c>
      <c r="O127" s="3" t="s">
        <v>13</v>
      </c>
      <c r="P127" s="3" t="s">
        <v>125</v>
      </c>
      <c r="Q127" s="3" t="s">
        <v>126</v>
      </c>
      <c r="R127" s="3" t="s">
        <v>127</v>
      </c>
      <c r="T127" s="42" t="s">
        <v>142</v>
      </c>
      <c r="U127" s="42" t="s">
        <v>8</v>
      </c>
      <c r="V127" s="42" t="s">
        <v>8</v>
      </c>
      <c r="W127" s="43">
        <v>36.499999999999993</v>
      </c>
      <c r="X127" s="43">
        <v>-0.70000000000000284</v>
      </c>
      <c r="Y127" s="42" t="s">
        <v>8</v>
      </c>
      <c r="Z127" s="42" t="s">
        <v>8</v>
      </c>
      <c r="AA127" s="42">
        <v>37.319999999999986</v>
      </c>
      <c r="AB127" s="44" t="s">
        <v>143</v>
      </c>
      <c r="AC127" s="44">
        <v>0</v>
      </c>
      <c r="AD127" s="44">
        <v>0</v>
      </c>
      <c r="AE127" s="45">
        <v>0</v>
      </c>
      <c r="AF127" s="45">
        <v>0</v>
      </c>
      <c r="AG127" s="44" t="s">
        <v>152</v>
      </c>
      <c r="AH127" s="44" t="s">
        <v>224</v>
      </c>
      <c r="AI127" s="44">
        <v>0.80999999999999517</v>
      </c>
      <c r="AJ127" s="44" t="s">
        <v>143</v>
      </c>
      <c r="AK127" s="44">
        <v>0</v>
      </c>
      <c r="AL127" s="44">
        <v>0</v>
      </c>
      <c r="AM127" s="45">
        <v>0</v>
      </c>
      <c r="AN127" s="45">
        <v>0</v>
      </c>
      <c r="AO127" s="44" t="s">
        <v>152</v>
      </c>
      <c r="AP127" s="44" t="s">
        <v>153</v>
      </c>
      <c r="AQ127" s="44">
        <v>1.5999999999999943</v>
      </c>
      <c r="AR127" s="44" t="s">
        <v>143</v>
      </c>
      <c r="AS127" s="44">
        <v>0</v>
      </c>
      <c r="AT127" s="44">
        <v>0</v>
      </c>
      <c r="AU127" s="45">
        <v>0</v>
      </c>
      <c r="AV127" s="45">
        <v>0</v>
      </c>
      <c r="AW127" s="44" t="s">
        <v>152</v>
      </c>
      <c r="AX127" s="44" t="s">
        <v>153</v>
      </c>
      <c r="AY127" s="44">
        <v>1.5999999999999943</v>
      </c>
    </row>
    <row r="128" spans="1:51" ht="60">
      <c r="K128" s="3" t="s">
        <v>7</v>
      </c>
      <c r="L128" s="3">
        <v>152.1</v>
      </c>
      <c r="M128" s="3">
        <v>158.4</v>
      </c>
      <c r="N128" s="5">
        <v>6.3000000000000114</v>
      </c>
      <c r="O128" s="5">
        <v>0.40000000000000568</v>
      </c>
      <c r="P128" s="3" t="s">
        <v>146</v>
      </c>
      <c r="Q128" s="3" t="s">
        <v>295</v>
      </c>
      <c r="R128" s="3">
        <v>7.2300000000000182</v>
      </c>
      <c r="T128" s="42" t="s">
        <v>9</v>
      </c>
      <c r="U128" s="42" t="s">
        <v>8</v>
      </c>
      <c r="V128" s="42" t="s">
        <v>8</v>
      </c>
      <c r="W128" s="43">
        <v>47.500000000000021</v>
      </c>
      <c r="X128" s="43">
        <v>-9.9999999999766942E-3</v>
      </c>
      <c r="Y128" s="42" t="s">
        <v>8</v>
      </c>
      <c r="Z128" s="42" t="s">
        <v>8</v>
      </c>
      <c r="AA128" s="43">
        <v>49.909999999999989</v>
      </c>
      <c r="AB128" s="44" t="s">
        <v>144</v>
      </c>
      <c r="AC128" s="44">
        <v>0</v>
      </c>
      <c r="AD128" s="44">
        <v>0</v>
      </c>
      <c r="AE128" s="45">
        <v>0</v>
      </c>
      <c r="AF128" s="45">
        <v>0</v>
      </c>
      <c r="AG128" s="44" t="s">
        <v>154</v>
      </c>
      <c r="AH128" s="44" t="s">
        <v>155</v>
      </c>
      <c r="AI128" s="44">
        <v>2.1300000000000026</v>
      </c>
      <c r="AJ128" s="44" t="s">
        <v>144</v>
      </c>
      <c r="AK128" s="44">
        <v>0</v>
      </c>
      <c r="AL128" s="44">
        <v>0</v>
      </c>
      <c r="AM128" s="45">
        <v>0</v>
      </c>
      <c r="AN128" s="45">
        <v>0</v>
      </c>
      <c r="AO128" s="44" t="s">
        <v>154</v>
      </c>
      <c r="AP128" s="44" t="s">
        <v>155</v>
      </c>
      <c r="AQ128" s="44">
        <v>2.1300000000000026</v>
      </c>
      <c r="AR128" s="44" t="s">
        <v>144</v>
      </c>
      <c r="AS128" s="44">
        <v>54.72</v>
      </c>
      <c r="AT128" s="44">
        <v>55.15</v>
      </c>
      <c r="AU128" s="45">
        <v>0.42999999999999972</v>
      </c>
      <c r="AV128" s="45">
        <v>-0.10999999999999943</v>
      </c>
      <c r="AW128" s="44" t="s">
        <v>154</v>
      </c>
      <c r="AX128" s="44" t="s">
        <v>155</v>
      </c>
      <c r="AY128" s="44">
        <v>2.1300000000000026</v>
      </c>
    </row>
    <row r="129" spans="11:51" ht="45">
      <c r="K129" s="3" t="s">
        <v>6</v>
      </c>
      <c r="L129" s="3">
        <v>73.959999999999994</v>
      </c>
      <c r="M129" s="3">
        <v>96.75</v>
      </c>
      <c r="N129" s="5">
        <v>22.790000000000006</v>
      </c>
      <c r="O129" s="5">
        <v>0.26000000000000512</v>
      </c>
      <c r="P129" s="3" t="s">
        <v>218</v>
      </c>
      <c r="Q129" s="3" t="s">
        <v>296</v>
      </c>
      <c r="R129" s="3">
        <v>22.9</v>
      </c>
      <c r="T129" s="112">
        <v>44028</v>
      </c>
      <c r="U129" s="112"/>
      <c r="V129" s="112"/>
      <c r="W129" s="112"/>
      <c r="X129" s="112"/>
      <c r="Y129" s="112"/>
      <c r="Z129" s="112"/>
      <c r="AA129" s="112"/>
      <c r="AB129" s="42" t="s">
        <v>142</v>
      </c>
      <c r="AC129" s="42" t="s">
        <v>8</v>
      </c>
      <c r="AD129" s="42" t="s">
        <v>8</v>
      </c>
      <c r="AE129" s="43">
        <v>20.769999999999996</v>
      </c>
      <c r="AF129" s="43">
        <v>0.90000000000000568</v>
      </c>
      <c r="AG129" s="42" t="s">
        <v>8</v>
      </c>
      <c r="AH129" s="42" t="s">
        <v>8</v>
      </c>
      <c r="AI129" s="42">
        <v>38.449999999999989</v>
      </c>
      <c r="AJ129" s="42" t="s">
        <v>142</v>
      </c>
      <c r="AK129" s="42" t="s">
        <v>8</v>
      </c>
      <c r="AL129" s="42" t="s">
        <v>8</v>
      </c>
      <c r="AM129" s="43">
        <v>30.720000000000006</v>
      </c>
      <c r="AN129" s="43">
        <v>0.50999999999999801</v>
      </c>
      <c r="AO129" s="42" t="s">
        <v>8</v>
      </c>
      <c r="AP129" s="42" t="s">
        <v>8</v>
      </c>
      <c r="AQ129" s="42">
        <v>39.689999999999991</v>
      </c>
      <c r="AR129" s="42" t="s">
        <v>142</v>
      </c>
      <c r="AS129" s="42" t="s">
        <v>8</v>
      </c>
      <c r="AT129" s="42" t="s">
        <v>8</v>
      </c>
      <c r="AU129" s="43">
        <v>28.1</v>
      </c>
      <c r="AV129" s="43">
        <v>-0.35999999999999943</v>
      </c>
      <c r="AW129" s="42" t="s">
        <v>8</v>
      </c>
      <c r="AX129" s="42" t="s">
        <v>8</v>
      </c>
      <c r="AY129" s="42">
        <v>39.689999999999991</v>
      </c>
    </row>
    <row r="130" spans="11:51" ht="60">
      <c r="K130" s="3" t="s">
        <v>9</v>
      </c>
      <c r="L130" s="3" t="s">
        <v>8</v>
      </c>
      <c r="M130" s="3" t="s">
        <v>8</v>
      </c>
      <c r="N130" s="3">
        <v>29.090000000000018</v>
      </c>
      <c r="O130" s="3">
        <v>0.6600000000000108</v>
      </c>
      <c r="P130" s="3" t="s">
        <v>8</v>
      </c>
      <c r="Q130" s="3" t="s">
        <v>8</v>
      </c>
      <c r="R130" s="3">
        <v>30.130000000000017</v>
      </c>
      <c r="T130" s="42" t="s">
        <v>1</v>
      </c>
      <c r="U130" s="42" t="s">
        <v>10</v>
      </c>
      <c r="V130" s="42" t="s">
        <v>11</v>
      </c>
      <c r="W130" s="42" t="s">
        <v>12</v>
      </c>
      <c r="X130" s="42" t="s">
        <v>13</v>
      </c>
      <c r="Y130" s="42" t="s">
        <v>125</v>
      </c>
      <c r="Z130" s="42" t="s">
        <v>126</v>
      </c>
      <c r="AA130" s="42" t="s">
        <v>127</v>
      </c>
      <c r="AB130" s="42" t="s">
        <v>9</v>
      </c>
      <c r="AC130" s="42" t="s">
        <v>8</v>
      </c>
      <c r="AD130" s="42" t="s">
        <v>8</v>
      </c>
      <c r="AE130" s="43">
        <v>28.969999999999985</v>
      </c>
      <c r="AF130" s="43">
        <v>0.83000000000001251</v>
      </c>
      <c r="AG130" s="42" t="s">
        <v>8</v>
      </c>
      <c r="AH130" s="42" t="s">
        <v>8</v>
      </c>
      <c r="AI130" s="43">
        <v>51.039999999999992</v>
      </c>
      <c r="AJ130" s="42" t="s">
        <v>9</v>
      </c>
      <c r="AK130" s="42" t="s">
        <v>8</v>
      </c>
      <c r="AL130" s="42" t="s">
        <v>8</v>
      </c>
      <c r="AM130" s="43">
        <v>36.900000000000013</v>
      </c>
      <c r="AN130" s="43">
        <v>0.53999999999999915</v>
      </c>
      <c r="AO130" s="42" t="s">
        <v>8</v>
      </c>
      <c r="AP130" s="42" t="s">
        <v>8</v>
      </c>
      <c r="AQ130" s="43">
        <v>52.629999999999988</v>
      </c>
      <c r="AR130" s="42" t="s">
        <v>9</v>
      </c>
      <c r="AS130" s="42" t="s">
        <v>8</v>
      </c>
      <c r="AT130" s="42" t="s">
        <v>8</v>
      </c>
      <c r="AU130" s="43">
        <v>34.469999999999978</v>
      </c>
      <c r="AV130" s="43">
        <v>-0.30000000000002558</v>
      </c>
      <c r="AW130" s="42" t="s">
        <v>8</v>
      </c>
      <c r="AX130" s="42" t="s">
        <v>8</v>
      </c>
      <c r="AY130" s="43">
        <v>52.729999999999983</v>
      </c>
    </row>
    <row r="131" spans="11:51" ht="45">
      <c r="K131" s="112">
        <v>44009</v>
      </c>
      <c r="L131" s="112"/>
      <c r="M131" s="112"/>
      <c r="N131" s="112"/>
      <c r="O131" s="112"/>
      <c r="P131" s="112"/>
      <c r="Q131" s="112"/>
      <c r="R131" s="112"/>
      <c r="T131" s="3" t="s">
        <v>137</v>
      </c>
      <c r="U131" s="3">
        <v>151.4</v>
      </c>
      <c r="V131" s="3">
        <v>158.94</v>
      </c>
      <c r="W131" s="5">
        <v>7.539999999999992</v>
      </c>
      <c r="X131" s="5">
        <v>-0.17000000000001592</v>
      </c>
      <c r="Y131" s="3" t="s">
        <v>146</v>
      </c>
      <c r="Z131" s="3" t="s">
        <v>217</v>
      </c>
      <c r="AA131" s="3">
        <v>8.7900000000000205</v>
      </c>
      <c r="AB131" s="112">
        <v>44056</v>
      </c>
      <c r="AC131" s="112"/>
      <c r="AD131" s="112"/>
      <c r="AE131" s="112"/>
      <c r="AF131" s="112"/>
      <c r="AG131" s="112"/>
      <c r="AH131" s="112"/>
      <c r="AI131" s="112"/>
      <c r="AJ131" s="112">
        <v>44088</v>
      </c>
      <c r="AK131" s="112"/>
      <c r="AL131" s="112"/>
      <c r="AM131" s="112"/>
      <c r="AN131" s="112"/>
      <c r="AO131" s="112"/>
      <c r="AP131" s="112"/>
      <c r="AQ131" s="112"/>
      <c r="AR131" s="112">
        <v>44118</v>
      </c>
      <c r="AS131" s="112"/>
      <c r="AT131" s="112"/>
      <c r="AU131" s="112"/>
      <c r="AV131" s="112"/>
      <c r="AW131" s="112"/>
      <c r="AX131" s="112"/>
      <c r="AY131" s="112"/>
    </row>
    <row r="132" spans="11:51" ht="60">
      <c r="K132" s="3" t="s">
        <v>1</v>
      </c>
      <c r="L132" s="3" t="s">
        <v>10</v>
      </c>
      <c r="M132" s="3" t="s">
        <v>11</v>
      </c>
      <c r="N132" s="3" t="s">
        <v>12</v>
      </c>
      <c r="O132" s="3" t="s">
        <v>13</v>
      </c>
      <c r="P132" s="3" t="s">
        <v>125</v>
      </c>
      <c r="Q132" s="3" t="s">
        <v>126</v>
      </c>
      <c r="R132" s="3" t="s">
        <v>127</v>
      </c>
      <c r="T132" s="3" t="s">
        <v>138</v>
      </c>
      <c r="U132" s="3">
        <v>131.91</v>
      </c>
      <c r="V132" s="3">
        <v>134.62</v>
      </c>
      <c r="W132" s="5">
        <v>2.710000000000008</v>
      </c>
      <c r="X132" s="5">
        <v>-0.58000000000001251</v>
      </c>
      <c r="Y132" s="3" t="s">
        <v>221</v>
      </c>
      <c r="Z132" s="3" t="s">
        <v>222</v>
      </c>
      <c r="AA132" s="3">
        <v>3.7999999999999829</v>
      </c>
      <c r="AB132" s="42" t="s">
        <v>1</v>
      </c>
      <c r="AC132" s="42" t="s">
        <v>10</v>
      </c>
      <c r="AD132" s="42" t="s">
        <v>11</v>
      </c>
      <c r="AE132" s="42" t="s">
        <v>12</v>
      </c>
      <c r="AF132" s="42" t="s">
        <v>13</v>
      </c>
      <c r="AG132" s="42" t="s">
        <v>125</v>
      </c>
      <c r="AH132" s="42" t="s">
        <v>126</v>
      </c>
      <c r="AI132" s="42" t="s">
        <v>127</v>
      </c>
      <c r="AJ132" s="42" t="s">
        <v>1</v>
      </c>
      <c r="AK132" s="42" t="s">
        <v>10</v>
      </c>
      <c r="AL132" s="42" t="s">
        <v>11</v>
      </c>
      <c r="AM132" s="42" t="s">
        <v>12</v>
      </c>
      <c r="AN132" s="42" t="s">
        <v>13</v>
      </c>
      <c r="AO132" s="42" t="s">
        <v>125</v>
      </c>
      <c r="AP132" s="42" t="s">
        <v>126</v>
      </c>
      <c r="AQ132" s="42" t="s">
        <v>127</v>
      </c>
      <c r="AR132" s="42" t="s">
        <v>1</v>
      </c>
      <c r="AS132" s="42" t="s">
        <v>10</v>
      </c>
      <c r="AT132" s="42" t="s">
        <v>11</v>
      </c>
      <c r="AU132" s="42" t="s">
        <v>12</v>
      </c>
      <c r="AV132" s="42" t="s">
        <v>13</v>
      </c>
      <c r="AW132" s="42" t="s">
        <v>125</v>
      </c>
      <c r="AX132" s="42" t="s">
        <v>126</v>
      </c>
      <c r="AY132" s="42" t="s">
        <v>127</v>
      </c>
    </row>
    <row r="133" spans="11:51" ht="45">
      <c r="K133" s="3" t="s">
        <v>7</v>
      </c>
      <c r="L133" s="3">
        <v>151.77000000000001</v>
      </c>
      <c r="M133" s="3">
        <v>158.19999999999999</v>
      </c>
      <c r="N133" s="5">
        <v>6.4299999999999784</v>
      </c>
      <c r="O133" s="5">
        <v>0.12999999999996703</v>
      </c>
      <c r="P133" s="3" t="s">
        <v>146</v>
      </c>
      <c r="Q133" s="3" t="s">
        <v>295</v>
      </c>
      <c r="R133" s="3">
        <v>7.2300000000000182</v>
      </c>
      <c r="T133" s="42" t="s">
        <v>139</v>
      </c>
      <c r="U133" s="42" t="s">
        <v>8</v>
      </c>
      <c r="V133" s="42" t="s">
        <v>8</v>
      </c>
      <c r="W133" s="43">
        <v>10.25</v>
      </c>
      <c r="X133" s="42">
        <v>-0.75000000000002842</v>
      </c>
      <c r="Y133" s="42" t="s">
        <v>8</v>
      </c>
      <c r="Z133" s="42" t="s">
        <v>8</v>
      </c>
      <c r="AA133" s="42">
        <v>12.590000000000003</v>
      </c>
      <c r="AB133" s="3" t="s">
        <v>137</v>
      </c>
      <c r="AC133" s="3">
        <v>151.22</v>
      </c>
      <c r="AD133" s="3">
        <v>159.59</v>
      </c>
      <c r="AE133" s="5">
        <v>8.3700000000000045</v>
      </c>
      <c r="AF133" s="5">
        <v>0.17000000000001592</v>
      </c>
      <c r="AG133" s="3" t="s">
        <v>146</v>
      </c>
      <c r="AH133" s="3" t="s">
        <v>217</v>
      </c>
      <c r="AI133" s="3">
        <v>8.7900000000000205</v>
      </c>
      <c r="AJ133" s="3" t="s">
        <v>137</v>
      </c>
      <c r="AK133" s="3">
        <v>152.4</v>
      </c>
      <c r="AL133" s="3">
        <v>158.35</v>
      </c>
      <c r="AM133" s="5">
        <v>5.9499999999999886</v>
      </c>
      <c r="AN133" s="5">
        <v>-0.23000000000001819</v>
      </c>
      <c r="AO133" s="3" t="s">
        <v>146</v>
      </c>
      <c r="AP133" s="3" t="s">
        <v>147</v>
      </c>
      <c r="AQ133" s="3">
        <v>8.9000000000000057</v>
      </c>
      <c r="AR133" s="3" t="s">
        <v>137</v>
      </c>
      <c r="AS133" s="3">
        <v>152.33000000000001</v>
      </c>
      <c r="AT133" s="3">
        <v>158.69999999999999</v>
      </c>
      <c r="AU133" s="5">
        <v>6.3699999999999761</v>
      </c>
      <c r="AV133" s="5">
        <v>5.9999999999973852E-2</v>
      </c>
      <c r="AW133" s="3" t="s">
        <v>146</v>
      </c>
      <c r="AX133" s="3" t="s">
        <v>147</v>
      </c>
      <c r="AY133" s="3">
        <v>8.9000000000000057</v>
      </c>
    </row>
    <row r="134" spans="11:51" ht="60">
      <c r="K134" s="3" t="s">
        <v>6</v>
      </c>
      <c r="L134" s="3">
        <v>73.95</v>
      </c>
      <c r="M134" s="3">
        <v>96.3</v>
      </c>
      <c r="N134" s="5">
        <v>22.349999999999994</v>
      </c>
      <c r="O134" s="5">
        <v>-0.44000000000001194</v>
      </c>
      <c r="P134" s="3" t="s">
        <v>218</v>
      </c>
      <c r="Q134" s="3" t="s">
        <v>296</v>
      </c>
      <c r="R134" s="3">
        <v>22.9</v>
      </c>
      <c r="T134" s="44" t="s">
        <v>140</v>
      </c>
      <c r="U134" s="44">
        <v>63.38</v>
      </c>
      <c r="V134" s="44">
        <v>98.18</v>
      </c>
      <c r="W134" s="45">
        <v>34.800000000000004</v>
      </c>
      <c r="X134" s="45">
        <v>0.36000000000001364</v>
      </c>
      <c r="Y134" s="44" t="s">
        <v>291</v>
      </c>
      <c r="Z134" s="44" t="s">
        <v>297</v>
      </c>
      <c r="AA134" s="44">
        <v>34.870000000000005</v>
      </c>
      <c r="AB134" s="3" t="s">
        <v>138</v>
      </c>
      <c r="AC134" s="3">
        <v>73.95</v>
      </c>
      <c r="AD134" s="3">
        <v>0</v>
      </c>
      <c r="AE134" s="5">
        <v>0</v>
      </c>
      <c r="AF134" s="5">
        <v>0</v>
      </c>
      <c r="AG134" s="3" t="s">
        <v>221</v>
      </c>
      <c r="AH134" s="3" t="s">
        <v>222</v>
      </c>
      <c r="AI134" s="3">
        <v>3.7999999999999829</v>
      </c>
      <c r="AJ134" s="3" t="s">
        <v>138</v>
      </c>
      <c r="AK134" s="3">
        <v>0</v>
      </c>
      <c r="AL134" s="3">
        <v>0</v>
      </c>
      <c r="AM134" s="5">
        <v>0</v>
      </c>
      <c r="AN134" s="5">
        <v>0</v>
      </c>
      <c r="AO134" s="3" t="s">
        <v>221</v>
      </c>
      <c r="AP134" s="3" t="s">
        <v>149</v>
      </c>
      <c r="AQ134" s="3">
        <v>4.039999999999992</v>
      </c>
      <c r="AR134" s="3" t="s">
        <v>138</v>
      </c>
      <c r="AS134" s="3">
        <v>0</v>
      </c>
      <c r="AT134" s="3">
        <v>0</v>
      </c>
      <c r="AU134" s="5">
        <v>0</v>
      </c>
      <c r="AV134" s="5">
        <v>0</v>
      </c>
      <c r="AW134" s="3" t="s">
        <v>148</v>
      </c>
      <c r="AX134" s="3" t="s">
        <v>149</v>
      </c>
      <c r="AY134" s="3">
        <v>4.1399999999999864</v>
      </c>
    </row>
    <row r="135" spans="11:51" ht="60">
      <c r="K135" s="3" t="s">
        <v>9</v>
      </c>
      <c r="L135" s="3" t="s">
        <v>8</v>
      </c>
      <c r="M135" s="3" t="s">
        <v>8</v>
      </c>
      <c r="N135" s="3">
        <v>28.779999999999973</v>
      </c>
      <c r="O135" s="3">
        <v>-0.31000000000004491</v>
      </c>
      <c r="P135" s="3" t="s">
        <v>8</v>
      </c>
      <c r="Q135" s="3" t="s">
        <v>8</v>
      </c>
      <c r="R135" s="3">
        <v>30.130000000000017</v>
      </c>
      <c r="T135" s="44" t="s">
        <v>143</v>
      </c>
      <c r="U135" s="44">
        <v>60.57</v>
      </c>
      <c r="V135" s="44">
        <v>60.98</v>
      </c>
      <c r="W135" s="45">
        <v>0.40999999999999659</v>
      </c>
      <c r="X135" s="45">
        <v>0.22999999999999687</v>
      </c>
      <c r="Y135" s="44" t="s">
        <v>152</v>
      </c>
      <c r="Z135" s="44" t="s">
        <v>286</v>
      </c>
      <c r="AA135" s="44">
        <v>0.69999999999999574</v>
      </c>
      <c r="AB135" s="42" t="s">
        <v>139</v>
      </c>
      <c r="AC135" s="42" t="s">
        <v>8</v>
      </c>
      <c r="AD135" s="42" t="s">
        <v>8</v>
      </c>
      <c r="AE135" s="43">
        <v>8.3700000000000045</v>
      </c>
      <c r="AF135" s="42">
        <v>0.17000000000001592</v>
      </c>
      <c r="AG135" s="42" t="s">
        <v>8</v>
      </c>
      <c r="AH135" s="42" t="s">
        <v>8</v>
      </c>
      <c r="AI135" s="42">
        <v>12.590000000000003</v>
      </c>
      <c r="AJ135" s="42" t="s">
        <v>139</v>
      </c>
      <c r="AK135" s="42" t="s">
        <v>8</v>
      </c>
      <c r="AL135" s="42" t="s">
        <v>8</v>
      </c>
      <c r="AM135" s="43">
        <v>5.9499999999999886</v>
      </c>
      <c r="AN135" s="42">
        <v>-0.23000000000001819</v>
      </c>
      <c r="AO135" s="42" t="s">
        <v>8</v>
      </c>
      <c r="AP135" s="42" t="s">
        <v>8</v>
      </c>
      <c r="AQ135" s="42">
        <v>12.939999999999998</v>
      </c>
      <c r="AR135" s="42" t="s">
        <v>139</v>
      </c>
      <c r="AS135" s="42" t="s">
        <v>8</v>
      </c>
      <c r="AT135" s="42" t="s">
        <v>8</v>
      </c>
      <c r="AU135" s="43">
        <v>6.3699999999999761</v>
      </c>
      <c r="AV135" s="42">
        <v>5.9999999999973852E-2</v>
      </c>
      <c r="AW135" s="42" t="s">
        <v>8</v>
      </c>
      <c r="AX135" s="42" t="s">
        <v>8</v>
      </c>
      <c r="AY135" s="42">
        <v>13.039999999999992</v>
      </c>
    </row>
    <row r="136" spans="11:51" ht="60">
      <c r="K136" s="112">
        <v>44010</v>
      </c>
      <c r="L136" s="112"/>
      <c r="M136" s="112"/>
      <c r="N136" s="112"/>
      <c r="O136" s="112"/>
      <c r="P136" s="112"/>
      <c r="Q136" s="112"/>
      <c r="R136" s="112"/>
      <c r="T136" s="44" t="s">
        <v>144</v>
      </c>
      <c r="U136" s="44">
        <v>54.51</v>
      </c>
      <c r="V136" s="44">
        <v>56.11</v>
      </c>
      <c r="W136" s="45">
        <v>1.6000000000000014</v>
      </c>
      <c r="X136" s="45">
        <v>-0.28000000000000114</v>
      </c>
      <c r="Y136" s="44" t="s">
        <v>260</v>
      </c>
      <c r="Z136" s="44" t="s">
        <v>155</v>
      </c>
      <c r="AA136" s="44">
        <v>2.1099999999999994</v>
      </c>
      <c r="AB136" s="44" t="s">
        <v>140</v>
      </c>
      <c r="AC136" s="44">
        <v>73.95</v>
      </c>
      <c r="AD136" s="44">
        <v>95.89</v>
      </c>
      <c r="AE136" s="45">
        <v>21.939999999999998</v>
      </c>
      <c r="AF136" s="45">
        <v>1.1700000000000017</v>
      </c>
      <c r="AG136" s="44" t="s">
        <v>223</v>
      </c>
      <c r="AH136" s="44" t="s">
        <v>151</v>
      </c>
      <c r="AI136" s="44">
        <v>35.509999999999991</v>
      </c>
      <c r="AJ136" s="44" t="s">
        <v>140</v>
      </c>
      <c r="AK136" s="44">
        <v>63.97</v>
      </c>
      <c r="AL136" s="44">
        <v>94.58</v>
      </c>
      <c r="AM136" s="45">
        <v>30.61</v>
      </c>
      <c r="AN136" s="45">
        <v>-0.11000000000000654</v>
      </c>
      <c r="AO136" s="44" t="s">
        <v>150</v>
      </c>
      <c r="AP136" s="44" t="s">
        <v>151</v>
      </c>
      <c r="AQ136" s="44">
        <v>35.959999999999994</v>
      </c>
      <c r="AR136" s="44" t="s">
        <v>140</v>
      </c>
      <c r="AS136" s="44">
        <v>63.95</v>
      </c>
      <c r="AT136" s="44">
        <v>91.62</v>
      </c>
      <c r="AU136" s="45">
        <v>27.67</v>
      </c>
      <c r="AV136" s="45">
        <v>-0.25</v>
      </c>
      <c r="AW136" s="44" t="s">
        <v>150</v>
      </c>
      <c r="AX136" s="44" t="s">
        <v>151</v>
      </c>
      <c r="AY136" s="44">
        <v>35.959999999999994</v>
      </c>
    </row>
    <row r="137" spans="11:51" ht="60">
      <c r="K137" s="3" t="s">
        <v>1</v>
      </c>
      <c r="L137" s="3" t="s">
        <v>10</v>
      </c>
      <c r="M137" s="3" t="s">
        <v>11</v>
      </c>
      <c r="N137" s="3" t="s">
        <v>12</v>
      </c>
      <c r="O137" s="3" t="s">
        <v>13</v>
      </c>
      <c r="P137" s="3" t="s">
        <v>125</v>
      </c>
      <c r="Q137" s="3" t="s">
        <v>126</v>
      </c>
      <c r="R137" s="3" t="s">
        <v>127</v>
      </c>
      <c r="T137" s="42" t="s">
        <v>142</v>
      </c>
      <c r="U137" s="42" t="s">
        <v>8</v>
      </c>
      <c r="V137" s="42" t="s">
        <v>8</v>
      </c>
      <c r="W137" s="43">
        <v>36.81</v>
      </c>
      <c r="X137" s="43">
        <v>0.31000000000000938</v>
      </c>
      <c r="Y137" s="42" t="s">
        <v>8</v>
      </c>
      <c r="Z137" s="42" t="s">
        <v>8</v>
      </c>
      <c r="AA137" s="42">
        <v>37.68</v>
      </c>
      <c r="AB137" s="44" t="s">
        <v>143</v>
      </c>
      <c r="AC137" s="44">
        <v>0</v>
      </c>
      <c r="AD137" s="44">
        <v>0</v>
      </c>
      <c r="AE137" s="45">
        <v>0</v>
      </c>
      <c r="AF137" s="45">
        <v>0</v>
      </c>
      <c r="AG137" s="44" t="s">
        <v>152</v>
      </c>
      <c r="AH137" s="44" t="s">
        <v>224</v>
      </c>
      <c r="AI137" s="44">
        <v>0.80999999999999517</v>
      </c>
      <c r="AJ137" s="44" t="s">
        <v>143</v>
      </c>
      <c r="AK137" s="44">
        <v>0</v>
      </c>
      <c r="AL137" s="44">
        <v>0</v>
      </c>
      <c r="AM137" s="45">
        <v>0</v>
      </c>
      <c r="AN137" s="45">
        <v>0</v>
      </c>
      <c r="AO137" s="44" t="s">
        <v>152</v>
      </c>
      <c r="AP137" s="44" t="s">
        <v>153</v>
      </c>
      <c r="AQ137" s="44">
        <v>1.5999999999999943</v>
      </c>
      <c r="AR137" s="44" t="s">
        <v>143</v>
      </c>
      <c r="AS137" s="44">
        <v>0</v>
      </c>
      <c r="AT137" s="44">
        <v>0</v>
      </c>
      <c r="AU137" s="45">
        <v>0</v>
      </c>
      <c r="AV137" s="45">
        <v>0</v>
      </c>
      <c r="AW137" s="44" t="s">
        <v>152</v>
      </c>
      <c r="AX137" s="44" t="s">
        <v>153</v>
      </c>
      <c r="AY137" s="44">
        <v>1.5999999999999943</v>
      </c>
    </row>
    <row r="138" spans="11:51" ht="60">
      <c r="K138" s="3" t="s">
        <v>7</v>
      </c>
      <c r="L138" s="3">
        <v>151.62</v>
      </c>
      <c r="M138" s="3">
        <v>158.35</v>
      </c>
      <c r="N138" s="5">
        <v>6.7299999999999898</v>
      </c>
      <c r="O138" s="5">
        <v>0.30000000000001137</v>
      </c>
      <c r="P138" s="3" t="s">
        <v>146</v>
      </c>
      <c r="Q138" s="3" t="s">
        <v>295</v>
      </c>
      <c r="R138" s="3">
        <v>7.2300000000000182</v>
      </c>
      <c r="T138" s="42" t="s">
        <v>9</v>
      </c>
      <c r="U138" s="42" t="s">
        <v>8</v>
      </c>
      <c r="V138" s="42" t="s">
        <v>8</v>
      </c>
      <c r="W138" s="43">
        <v>47.06</v>
      </c>
      <c r="X138" s="43">
        <v>-0.44000000000001904</v>
      </c>
      <c r="Y138" s="42" t="s">
        <v>8</v>
      </c>
      <c r="Z138" s="42" t="s">
        <v>8</v>
      </c>
      <c r="AA138" s="43">
        <v>50.27</v>
      </c>
      <c r="AB138" s="44" t="s">
        <v>144</v>
      </c>
      <c r="AC138" s="44">
        <v>0</v>
      </c>
      <c r="AD138" s="44">
        <v>0</v>
      </c>
      <c r="AE138" s="45">
        <v>0</v>
      </c>
      <c r="AF138" s="45">
        <v>0</v>
      </c>
      <c r="AG138" s="44" t="s">
        <v>154</v>
      </c>
      <c r="AH138" s="44" t="s">
        <v>155</v>
      </c>
      <c r="AI138" s="44">
        <v>2.1300000000000026</v>
      </c>
      <c r="AJ138" s="44" t="s">
        <v>144</v>
      </c>
      <c r="AK138" s="44">
        <v>0</v>
      </c>
      <c r="AL138" s="44">
        <v>0</v>
      </c>
      <c r="AM138" s="45">
        <v>0</v>
      </c>
      <c r="AN138" s="45">
        <v>0</v>
      </c>
      <c r="AO138" s="44" t="s">
        <v>154</v>
      </c>
      <c r="AP138" s="44" t="s">
        <v>155</v>
      </c>
      <c r="AQ138" s="44">
        <v>2.1300000000000026</v>
      </c>
      <c r="AR138" s="44" t="s">
        <v>144</v>
      </c>
      <c r="AS138" s="44">
        <v>54.72</v>
      </c>
      <c r="AT138" s="44">
        <v>55.15</v>
      </c>
      <c r="AU138" s="45">
        <v>0.42999999999999972</v>
      </c>
      <c r="AV138" s="45">
        <v>-0.10999999999999943</v>
      </c>
      <c r="AW138" s="44" t="s">
        <v>154</v>
      </c>
      <c r="AX138" s="44" t="s">
        <v>155</v>
      </c>
      <c r="AY138" s="44">
        <v>2.1300000000000026</v>
      </c>
    </row>
    <row r="139" spans="11:51" ht="45">
      <c r="K139" s="3" t="s">
        <v>6</v>
      </c>
      <c r="L139" s="3">
        <v>73.95</v>
      </c>
      <c r="M139" s="3">
        <v>96.72</v>
      </c>
      <c r="N139" s="5">
        <v>22.769999999999996</v>
      </c>
      <c r="O139" s="5">
        <v>0.42000000000000171</v>
      </c>
      <c r="P139" s="3" t="s">
        <v>218</v>
      </c>
      <c r="Q139" s="3" t="s">
        <v>296</v>
      </c>
      <c r="R139" s="3">
        <v>22.9</v>
      </c>
      <c r="T139" s="112">
        <v>44029</v>
      </c>
      <c r="U139" s="112"/>
      <c r="V139" s="112"/>
      <c r="W139" s="112"/>
      <c r="X139" s="112"/>
      <c r="Y139" s="112"/>
      <c r="Z139" s="112"/>
      <c r="AA139" s="112"/>
      <c r="AB139" s="42" t="s">
        <v>142</v>
      </c>
      <c r="AC139" s="42" t="s">
        <v>8</v>
      </c>
      <c r="AD139" s="42" t="s">
        <v>8</v>
      </c>
      <c r="AE139" s="43">
        <v>21.939999999999998</v>
      </c>
      <c r="AF139" s="43">
        <v>1.1700000000000017</v>
      </c>
      <c r="AG139" s="42" t="s">
        <v>8</v>
      </c>
      <c r="AH139" s="42" t="s">
        <v>8</v>
      </c>
      <c r="AI139" s="42">
        <v>38.449999999999989</v>
      </c>
      <c r="AJ139" s="42" t="s">
        <v>142</v>
      </c>
      <c r="AK139" s="42" t="s">
        <v>8</v>
      </c>
      <c r="AL139" s="42" t="s">
        <v>8</v>
      </c>
      <c r="AM139" s="43">
        <v>30.61</v>
      </c>
      <c r="AN139" s="43">
        <v>-0.11000000000000654</v>
      </c>
      <c r="AO139" s="42" t="s">
        <v>8</v>
      </c>
      <c r="AP139" s="42" t="s">
        <v>8</v>
      </c>
      <c r="AQ139" s="42">
        <v>39.689999999999991</v>
      </c>
      <c r="AR139" s="42" t="s">
        <v>142</v>
      </c>
      <c r="AS139" s="42" t="s">
        <v>8</v>
      </c>
      <c r="AT139" s="42" t="s">
        <v>8</v>
      </c>
      <c r="AU139" s="43">
        <v>28.1</v>
      </c>
      <c r="AV139" s="43">
        <v>-0.35999999999999943</v>
      </c>
      <c r="AW139" s="42" t="s">
        <v>8</v>
      </c>
      <c r="AX139" s="42" t="s">
        <v>8</v>
      </c>
      <c r="AY139" s="42">
        <v>39.689999999999991</v>
      </c>
    </row>
    <row r="140" spans="11:51" ht="60">
      <c r="K140" s="3" t="s">
        <v>9</v>
      </c>
      <c r="L140" s="3" t="s">
        <v>8</v>
      </c>
      <c r="M140" s="3" t="s">
        <v>8</v>
      </c>
      <c r="N140" s="3">
        <v>29.499999999999986</v>
      </c>
      <c r="O140" s="3">
        <v>0.72000000000001307</v>
      </c>
      <c r="P140" s="3" t="s">
        <v>8</v>
      </c>
      <c r="Q140" s="3" t="s">
        <v>8</v>
      </c>
      <c r="R140" s="3">
        <v>30.130000000000017</v>
      </c>
      <c r="T140" s="42" t="s">
        <v>1</v>
      </c>
      <c r="U140" s="42" t="s">
        <v>10</v>
      </c>
      <c r="V140" s="42" t="s">
        <v>11</v>
      </c>
      <c r="W140" s="42" t="s">
        <v>12</v>
      </c>
      <c r="X140" s="42" t="s">
        <v>13</v>
      </c>
      <c r="Y140" s="42" t="s">
        <v>125</v>
      </c>
      <c r="Z140" s="42" t="s">
        <v>126</v>
      </c>
      <c r="AA140" s="42" t="s">
        <v>127</v>
      </c>
      <c r="AB140" s="42" t="s">
        <v>9</v>
      </c>
      <c r="AC140" s="42" t="s">
        <v>8</v>
      </c>
      <c r="AD140" s="42" t="s">
        <v>8</v>
      </c>
      <c r="AE140" s="43">
        <v>30.310000000000002</v>
      </c>
      <c r="AF140" s="43">
        <v>1.3400000000000176</v>
      </c>
      <c r="AG140" s="42" t="s">
        <v>8</v>
      </c>
      <c r="AH140" s="42" t="s">
        <v>8</v>
      </c>
      <c r="AI140" s="43">
        <v>51.039999999999992</v>
      </c>
      <c r="AJ140" s="42" t="s">
        <v>9</v>
      </c>
      <c r="AK140" s="42" t="s">
        <v>8</v>
      </c>
      <c r="AL140" s="42" t="s">
        <v>8</v>
      </c>
      <c r="AM140" s="43">
        <v>36.559999999999988</v>
      </c>
      <c r="AN140" s="43">
        <v>-0.34000000000002473</v>
      </c>
      <c r="AO140" s="42" t="s">
        <v>8</v>
      </c>
      <c r="AP140" s="42" t="s">
        <v>8</v>
      </c>
      <c r="AQ140" s="43">
        <v>52.629999999999988</v>
      </c>
      <c r="AR140" s="42" t="s">
        <v>9</v>
      </c>
      <c r="AS140" s="42" t="s">
        <v>8</v>
      </c>
      <c r="AT140" s="42" t="s">
        <v>8</v>
      </c>
      <c r="AU140" s="43">
        <v>34.469999999999978</v>
      </c>
      <c r="AV140" s="43">
        <v>-0.30000000000002558</v>
      </c>
      <c r="AW140" s="42" t="s">
        <v>8</v>
      </c>
      <c r="AX140" s="42" t="s">
        <v>8</v>
      </c>
      <c r="AY140" s="43">
        <v>52.729999999999983</v>
      </c>
    </row>
    <row r="141" spans="11:51" ht="45">
      <c r="K141" s="112">
        <v>44011</v>
      </c>
      <c r="L141" s="112"/>
      <c r="M141" s="112"/>
      <c r="N141" s="112"/>
      <c r="O141" s="112"/>
      <c r="P141" s="112"/>
      <c r="Q141" s="112"/>
      <c r="R141" s="112"/>
      <c r="T141" s="3" t="s">
        <v>137</v>
      </c>
      <c r="U141" s="3">
        <v>151.28</v>
      </c>
      <c r="V141" s="3">
        <v>159.07</v>
      </c>
      <c r="W141" s="5">
        <v>7.789999999999992</v>
      </c>
      <c r="X141" s="5">
        <v>0.25</v>
      </c>
      <c r="Y141" s="3" t="s">
        <v>146</v>
      </c>
      <c r="Z141" s="3" t="s">
        <v>217</v>
      </c>
      <c r="AA141" s="3">
        <v>8.7900000000000205</v>
      </c>
      <c r="AB141" s="112">
        <v>44057</v>
      </c>
      <c r="AC141" s="112"/>
      <c r="AD141" s="112"/>
      <c r="AE141" s="112"/>
      <c r="AF141" s="112"/>
      <c r="AG141" s="112"/>
      <c r="AH141" s="112"/>
      <c r="AI141" s="112"/>
      <c r="AJ141" s="112">
        <v>44089</v>
      </c>
      <c r="AK141" s="112"/>
      <c r="AL141" s="112"/>
      <c r="AM141" s="112"/>
      <c r="AN141" s="112"/>
      <c r="AO141" s="112"/>
      <c r="AP141" s="112"/>
      <c r="AQ141" s="112"/>
      <c r="AR141" s="112">
        <v>44119</v>
      </c>
      <c r="AS141" s="112"/>
      <c r="AT141" s="112"/>
      <c r="AU141" s="112"/>
      <c r="AV141" s="112"/>
      <c r="AW141" s="112"/>
      <c r="AX141" s="112"/>
      <c r="AY141" s="112"/>
    </row>
    <row r="142" spans="11:51" ht="60">
      <c r="K142" s="3" t="s">
        <v>1</v>
      </c>
      <c r="L142" s="3" t="s">
        <v>10</v>
      </c>
      <c r="M142" s="3" t="s">
        <v>11</v>
      </c>
      <c r="N142" s="3" t="s">
        <v>12</v>
      </c>
      <c r="O142" s="3" t="s">
        <v>13</v>
      </c>
      <c r="P142" s="3" t="s">
        <v>125</v>
      </c>
      <c r="Q142" s="3" t="s">
        <v>126</v>
      </c>
      <c r="R142" s="3" t="s">
        <v>127</v>
      </c>
      <c r="T142" s="3" t="s">
        <v>138</v>
      </c>
      <c r="U142" s="3">
        <v>131.91999999999999</v>
      </c>
      <c r="V142" s="3">
        <v>134.58000000000001</v>
      </c>
      <c r="W142" s="5">
        <v>2.660000000000025</v>
      </c>
      <c r="X142" s="5">
        <v>-4.9999999999982947E-2</v>
      </c>
      <c r="Y142" s="3" t="s">
        <v>221</v>
      </c>
      <c r="Z142" s="3" t="s">
        <v>222</v>
      </c>
      <c r="AA142" s="3">
        <v>3.7999999999999829</v>
      </c>
      <c r="AB142" s="42" t="s">
        <v>1</v>
      </c>
      <c r="AC142" s="42" t="s">
        <v>10</v>
      </c>
      <c r="AD142" s="42" t="s">
        <v>11</v>
      </c>
      <c r="AE142" s="42" t="s">
        <v>12</v>
      </c>
      <c r="AF142" s="42" t="s">
        <v>13</v>
      </c>
      <c r="AG142" s="42" t="s">
        <v>125</v>
      </c>
      <c r="AH142" s="42" t="s">
        <v>126</v>
      </c>
      <c r="AI142" s="42" t="s">
        <v>127</v>
      </c>
      <c r="AJ142" s="42" t="s">
        <v>1</v>
      </c>
      <c r="AK142" s="42" t="s">
        <v>10</v>
      </c>
      <c r="AL142" s="42" t="s">
        <v>11</v>
      </c>
      <c r="AM142" s="42" t="s">
        <v>12</v>
      </c>
      <c r="AN142" s="42" t="s">
        <v>13</v>
      </c>
      <c r="AO142" s="42" t="s">
        <v>125</v>
      </c>
      <c r="AP142" s="42" t="s">
        <v>126</v>
      </c>
      <c r="AQ142" s="42" t="s">
        <v>127</v>
      </c>
      <c r="AR142" s="42" t="s">
        <v>1</v>
      </c>
      <c r="AS142" s="42" t="s">
        <v>10</v>
      </c>
      <c r="AT142" s="42" t="s">
        <v>11</v>
      </c>
      <c r="AU142" s="42" t="s">
        <v>12</v>
      </c>
      <c r="AV142" s="42" t="s">
        <v>13</v>
      </c>
      <c r="AW142" s="42" t="s">
        <v>125</v>
      </c>
      <c r="AX142" s="42" t="s">
        <v>126</v>
      </c>
      <c r="AY142" s="42" t="s">
        <v>127</v>
      </c>
    </row>
    <row r="143" spans="11:51" ht="45">
      <c r="K143" s="3" t="s">
        <v>7</v>
      </c>
      <c r="L143" s="3">
        <v>151.6</v>
      </c>
      <c r="M143" s="3">
        <v>158.35</v>
      </c>
      <c r="N143" s="5">
        <v>6.75</v>
      </c>
      <c r="O143" s="5">
        <v>2.0000000000010232E-2</v>
      </c>
      <c r="P143" s="3" t="s">
        <v>146</v>
      </c>
      <c r="Q143" s="3" t="s">
        <v>295</v>
      </c>
      <c r="R143" s="3">
        <v>7.2300000000000182</v>
      </c>
      <c r="T143" s="42" t="s">
        <v>139</v>
      </c>
      <c r="U143" s="42" t="s">
        <v>8</v>
      </c>
      <c r="V143" s="42" t="s">
        <v>8</v>
      </c>
      <c r="W143" s="43">
        <v>10.450000000000017</v>
      </c>
      <c r="X143" s="42">
        <v>0.20000000000001705</v>
      </c>
      <c r="Y143" s="42" t="s">
        <v>8</v>
      </c>
      <c r="Z143" s="42" t="s">
        <v>8</v>
      </c>
      <c r="AA143" s="42">
        <v>12.590000000000003</v>
      </c>
      <c r="AB143" s="3" t="s">
        <v>137</v>
      </c>
      <c r="AC143" s="3">
        <v>151.24</v>
      </c>
      <c r="AD143" s="3">
        <v>159.63999999999999</v>
      </c>
      <c r="AE143" s="5">
        <v>8.3999999999999773</v>
      </c>
      <c r="AF143" s="5">
        <v>2.9999999999972715E-2</v>
      </c>
      <c r="AG143" s="3" t="s">
        <v>146</v>
      </c>
      <c r="AH143" s="3" t="s">
        <v>217</v>
      </c>
      <c r="AI143" s="3">
        <v>8.7900000000000205</v>
      </c>
      <c r="AJ143" s="3" t="s">
        <v>137</v>
      </c>
      <c r="AK143" s="3">
        <v>152.4</v>
      </c>
      <c r="AL143" s="3">
        <v>158.5</v>
      </c>
      <c r="AM143" s="5">
        <v>6.0999999999999943</v>
      </c>
      <c r="AN143" s="5">
        <v>0.15000000000000568</v>
      </c>
      <c r="AO143" s="3" t="s">
        <v>146</v>
      </c>
      <c r="AP143" s="3" t="s">
        <v>147</v>
      </c>
      <c r="AQ143" s="3">
        <v>8.9000000000000057</v>
      </c>
      <c r="AR143" s="3" t="s">
        <v>137</v>
      </c>
      <c r="AS143" s="3">
        <v>152.15</v>
      </c>
      <c r="AT143" s="3">
        <v>158.66999999999999</v>
      </c>
      <c r="AU143" s="5">
        <v>6.5199999999999818</v>
      </c>
      <c r="AV143" s="5">
        <v>0.15000000000000568</v>
      </c>
      <c r="AW143" s="3" t="s">
        <v>146</v>
      </c>
      <c r="AX143" s="3" t="s">
        <v>147</v>
      </c>
      <c r="AY143" s="3">
        <v>8.9000000000000057</v>
      </c>
    </row>
    <row r="144" spans="11:51" ht="60">
      <c r="K144" s="3" t="s">
        <v>6</v>
      </c>
      <c r="L144" s="3">
        <v>73.959999999999994</v>
      </c>
      <c r="M144" s="3">
        <v>96.75</v>
      </c>
      <c r="N144" s="5">
        <v>22.790000000000006</v>
      </c>
      <c r="O144" s="5">
        <v>2.0000000000010232E-2</v>
      </c>
      <c r="P144" s="3" t="s">
        <v>218</v>
      </c>
      <c r="Q144" s="3" t="s">
        <v>296</v>
      </c>
      <c r="R144" s="3">
        <v>22.9</v>
      </c>
      <c r="T144" s="44" t="s">
        <v>140</v>
      </c>
      <c r="U144" s="44">
        <v>63.38</v>
      </c>
      <c r="V144" s="44">
        <v>98.4</v>
      </c>
      <c r="W144" s="45">
        <v>35.020000000000003</v>
      </c>
      <c r="X144" s="45">
        <v>0.21999999999999886</v>
      </c>
      <c r="Y144" s="44" t="s">
        <v>291</v>
      </c>
      <c r="Z144" s="44" t="s">
        <v>298</v>
      </c>
      <c r="AA144" s="44">
        <v>35.090000000000003</v>
      </c>
      <c r="AB144" s="3" t="s">
        <v>138</v>
      </c>
      <c r="AC144" s="3">
        <v>73.95</v>
      </c>
      <c r="AD144" s="3">
        <v>0</v>
      </c>
      <c r="AE144" s="5">
        <v>0</v>
      </c>
      <c r="AF144" s="5">
        <v>0</v>
      </c>
      <c r="AG144" s="3" t="s">
        <v>221</v>
      </c>
      <c r="AH144" s="3" t="s">
        <v>222</v>
      </c>
      <c r="AI144" s="3">
        <v>3.7999999999999829</v>
      </c>
      <c r="AJ144" s="3" t="s">
        <v>138</v>
      </c>
      <c r="AK144" s="3">
        <v>0</v>
      </c>
      <c r="AL144" s="3">
        <v>0</v>
      </c>
      <c r="AM144" s="5">
        <v>0</v>
      </c>
      <c r="AN144" s="5">
        <v>0</v>
      </c>
      <c r="AO144" s="3" t="s">
        <v>221</v>
      </c>
      <c r="AP144" s="3" t="s">
        <v>149</v>
      </c>
      <c r="AQ144" s="3">
        <v>4.039999999999992</v>
      </c>
      <c r="AR144" s="3" t="s">
        <v>138</v>
      </c>
      <c r="AS144" s="3">
        <v>0</v>
      </c>
      <c r="AT144" s="3">
        <v>0</v>
      </c>
      <c r="AU144" s="5">
        <v>0</v>
      </c>
      <c r="AV144" s="5">
        <v>0</v>
      </c>
      <c r="AW144" s="3" t="s">
        <v>148</v>
      </c>
      <c r="AX144" s="3" t="s">
        <v>149</v>
      </c>
      <c r="AY144" s="3">
        <v>4.1399999999999864</v>
      </c>
    </row>
    <row r="145" spans="11:51" ht="60">
      <c r="K145" s="3" t="s">
        <v>9</v>
      </c>
      <c r="L145" s="3" t="s">
        <v>8</v>
      </c>
      <c r="M145" s="3" t="s">
        <v>8</v>
      </c>
      <c r="N145" s="3">
        <v>29.540000000000006</v>
      </c>
      <c r="O145" s="3">
        <v>4.0000000000020464E-2</v>
      </c>
      <c r="P145" s="3" t="s">
        <v>8</v>
      </c>
      <c r="Q145" s="3" t="s">
        <v>8</v>
      </c>
      <c r="R145" s="3">
        <v>30.130000000000017</v>
      </c>
      <c r="T145" s="44" t="s">
        <v>143</v>
      </c>
      <c r="U145" s="44">
        <v>60.5</v>
      </c>
      <c r="V145" s="44">
        <v>61.08</v>
      </c>
      <c r="W145" s="45">
        <v>0.57999999999999829</v>
      </c>
      <c r="X145" s="45">
        <v>0.17000000000000171</v>
      </c>
      <c r="Y145" s="44" t="s">
        <v>152</v>
      </c>
      <c r="Z145" s="44" t="s">
        <v>299</v>
      </c>
      <c r="AA145" s="44">
        <v>0.76999999999999602</v>
      </c>
      <c r="AB145" s="42" t="s">
        <v>139</v>
      </c>
      <c r="AC145" s="42" t="s">
        <v>8</v>
      </c>
      <c r="AD145" s="42" t="s">
        <v>8</v>
      </c>
      <c r="AE145" s="43">
        <v>8.3999999999999773</v>
      </c>
      <c r="AF145" s="42">
        <v>2.9999999999972715E-2</v>
      </c>
      <c r="AG145" s="42" t="s">
        <v>8</v>
      </c>
      <c r="AH145" s="42" t="s">
        <v>8</v>
      </c>
      <c r="AI145" s="42">
        <v>12.590000000000003</v>
      </c>
      <c r="AJ145" s="42" t="s">
        <v>139</v>
      </c>
      <c r="AK145" s="42" t="s">
        <v>8</v>
      </c>
      <c r="AL145" s="42" t="s">
        <v>8</v>
      </c>
      <c r="AM145" s="43">
        <v>6.0999999999999943</v>
      </c>
      <c r="AN145" s="42">
        <v>0.15000000000000568</v>
      </c>
      <c r="AO145" s="42" t="s">
        <v>8</v>
      </c>
      <c r="AP145" s="42" t="s">
        <v>8</v>
      </c>
      <c r="AQ145" s="42">
        <v>12.939999999999998</v>
      </c>
      <c r="AR145" s="42" t="s">
        <v>139</v>
      </c>
      <c r="AS145" s="42" t="s">
        <v>8</v>
      </c>
      <c r="AT145" s="42" t="s">
        <v>8</v>
      </c>
      <c r="AU145" s="43">
        <v>6.5199999999999818</v>
      </c>
      <c r="AV145" s="42">
        <v>0.15000000000000568</v>
      </c>
      <c r="AW145" s="42" t="s">
        <v>8</v>
      </c>
      <c r="AX145" s="42" t="s">
        <v>8</v>
      </c>
      <c r="AY145" s="42">
        <v>13.039999999999992</v>
      </c>
    </row>
    <row r="146" spans="11:51" ht="60">
      <c r="K146" s="112">
        <v>44012</v>
      </c>
      <c r="L146" s="112"/>
      <c r="M146" s="112"/>
      <c r="N146" s="112"/>
      <c r="O146" s="112"/>
      <c r="P146" s="112"/>
      <c r="Q146" s="112"/>
      <c r="R146" s="112"/>
      <c r="T146" s="44" t="s">
        <v>144</v>
      </c>
      <c r="U146" s="44">
        <v>54.49</v>
      </c>
      <c r="V146" s="44">
        <v>56.22</v>
      </c>
      <c r="W146" s="45">
        <v>1.7299999999999969</v>
      </c>
      <c r="X146" s="45">
        <v>0.12999999999999545</v>
      </c>
      <c r="Y146" s="44" t="s">
        <v>300</v>
      </c>
      <c r="Z146" s="44" t="s">
        <v>155</v>
      </c>
      <c r="AA146" s="44">
        <v>2.1199999999999974</v>
      </c>
      <c r="AB146" s="44" t="s">
        <v>140</v>
      </c>
      <c r="AC146" s="44">
        <v>73.95</v>
      </c>
      <c r="AD146" s="44">
        <v>95.96</v>
      </c>
      <c r="AE146" s="45">
        <v>22.009999999999991</v>
      </c>
      <c r="AF146" s="45">
        <v>6.9999999999993179E-2</v>
      </c>
      <c r="AG146" s="44" t="s">
        <v>223</v>
      </c>
      <c r="AH146" s="44" t="s">
        <v>151</v>
      </c>
      <c r="AI146" s="44">
        <v>35.509999999999991</v>
      </c>
      <c r="AJ146" s="44" t="s">
        <v>140</v>
      </c>
      <c r="AK146" s="44">
        <v>63.97</v>
      </c>
      <c r="AL146" s="44">
        <v>94.51</v>
      </c>
      <c r="AM146" s="45">
        <v>30.540000000000006</v>
      </c>
      <c r="AN146" s="45">
        <v>-6.9999999999993179E-2</v>
      </c>
      <c r="AO146" s="44" t="s">
        <v>150</v>
      </c>
      <c r="AP146" s="44" t="s">
        <v>151</v>
      </c>
      <c r="AQ146" s="44">
        <v>35.959999999999994</v>
      </c>
      <c r="AR146" s="44" t="s">
        <v>140</v>
      </c>
      <c r="AS146" s="44">
        <v>63.94</v>
      </c>
      <c r="AT146" s="44">
        <v>91.42</v>
      </c>
      <c r="AU146" s="45">
        <v>27.480000000000004</v>
      </c>
      <c r="AV146" s="45">
        <v>-0.18999999999999773</v>
      </c>
      <c r="AW146" s="44" t="s">
        <v>150</v>
      </c>
      <c r="AX146" s="44" t="s">
        <v>151</v>
      </c>
      <c r="AY146" s="44">
        <v>35.959999999999994</v>
      </c>
    </row>
    <row r="147" spans="11:51" ht="60">
      <c r="K147" s="3" t="s">
        <v>1</v>
      </c>
      <c r="L147" s="3" t="s">
        <v>10</v>
      </c>
      <c r="M147" s="3" t="s">
        <v>11</v>
      </c>
      <c r="N147" s="3" t="s">
        <v>12</v>
      </c>
      <c r="O147" s="3" t="s">
        <v>13</v>
      </c>
      <c r="P147" s="3" t="s">
        <v>125</v>
      </c>
      <c r="Q147" s="3" t="s">
        <v>126</v>
      </c>
      <c r="R147" s="3" t="s">
        <v>127</v>
      </c>
      <c r="T147" s="42" t="s">
        <v>142</v>
      </c>
      <c r="U147" s="42" t="s">
        <v>8</v>
      </c>
      <c r="V147" s="42" t="s">
        <v>8</v>
      </c>
      <c r="W147" s="43">
        <v>37.33</v>
      </c>
      <c r="X147" s="43">
        <v>0.51999999999999602</v>
      </c>
      <c r="Y147" s="42" t="s">
        <v>8</v>
      </c>
      <c r="Z147" s="42" t="s">
        <v>8</v>
      </c>
      <c r="AA147" s="42">
        <v>37.979999999999997</v>
      </c>
      <c r="AB147" s="44" t="s">
        <v>143</v>
      </c>
      <c r="AC147" s="44">
        <v>0</v>
      </c>
      <c r="AD147" s="44">
        <v>0</v>
      </c>
      <c r="AE147" s="45">
        <v>0</v>
      </c>
      <c r="AF147" s="45">
        <v>0</v>
      </c>
      <c r="AG147" s="44" t="s">
        <v>152</v>
      </c>
      <c r="AH147" s="44" t="s">
        <v>224</v>
      </c>
      <c r="AI147" s="44">
        <v>0.80999999999999517</v>
      </c>
      <c r="AJ147" s="44" t="s">
        <v>143</v>
      </c>
      <c r="AK147" s="44">
        <v>0</v>
      </c>
      <c r="AL147" s="44">
        <v>0</v>
      </c>
      <c r="AM147" s="45">
        <v>0</v>
      </c>
      <c r="AN147" s="45">
        <v>0</v>
      </c>
      <c r="AO147" s="44" t="s">
        <v>152</v>
      </c>
      <c r="AP147" s="44" t="s">
        <v>153</v>
      </c>
      <c r="AQ147" s="44">
        <v>1.5999999999999943</v>
      </c>
      <c r="AR147" s="44" t="s">
        <v>143</v>
      </c>
      <c r="AS147" s="44">
        <v>0</v>
      </c>
      <c r="AT147" s="44">
        <v>0</v>
      </c>
      <c r="AU147" s="45">
        <v>0</v>
      </c>
      <c r="AV147" s="45">
        <v>0</v>
      </c>
      <c r="AW147" s="44" t="s">
        <v>152</v>
      </c>
      <c r="AX147" s="44" t="s">
        <v>153</v>
      </c>
      <c r="AY147" s="44">
        <v>1.5999999999999943</v>
      </c>
    </row>
    <row r="148" spans="11:51" ht="60">
      <c r="K148" s="3" t="s">
        <v>7</v>
      </c>
      <c r="L148" s="3">
        <v>151.62</v>
      </c>
      <c r="M148" s="3">
        <v>158.44999999999999</v>
      </c>
      <c r="N148" s="5">
        <v>6.8299999999999841</v>
      </c>
      <c r="O148" s="5">
        <v>7.9999999999984084E-2</v>
      </c>
      <c r="P148" s="3" t="s">
        <v>146</v>
      </c>
      <c r="Q148" s="3" t="s">
        <v>301</v>
      </c>
      <c r="R148" s="3">
        <v>7.2800000000000011</v>
      </c>
      <c r="T148" s="42" t="s">
        <v>9</v>
      </c>
      <c r="U148" s="42" t="s">
        <v>8</v>
      </c>
      <c r="V148" s="42" t="s">
        <v>8</v>
      </c>
      <c r="W148" s="43">
        <v>47.780000000000015</v>
      </c>
      <c r="X148" s="43">
        <v>0.72000000000001307</v>
      </c>
      <c r="Y148" s="42" t="s">
        <v>8</v>
      </c>
      <c r="Z148" s="42" t="s">
        <v>8</v>
      </c>
      <c r="AA148" s="43">
        <v>50.57</v>
      </c>
      <c r="AB148" s="44" t="s">
        <v>144</v>
      </c>
      <c r="AC148" s="44">
        <v>0</v>
      </c>
      <c r="AD148" s="44">
        <v>0</v>
      </c>
      <c r="AE148" s="45">
        <v>0</v>
      </c>
      <c r="AF148" s="45">
        <v>0</v>
      </c>
      <c r="AG148" s="44" t="s">
        <v>154</v>
      </c>
      <c r="AH148" s="44" t="s">
        <v>155</v>
      </c>
      <c r="AI148" s="44">
        <v>2.1300000000000026</v>
      </c>
      <c r="AJ148" s="44" t="s">
        <v>144</v>
      </c>
      <c r="AK148" s="44">
        <v>0</v>
      </c>
      <c r="AL148" s="44">
        <v>0</v>
      </c>
      <c r="AM148" s="45">
        <v>0</v>
      </c>
      <c r="AN148" s="45">
        <v>0</v>
      </c>
      <c r="AO148" s="44" t="s">
        <v>154</v>
      </c>
      <c r="AP148" s="44" t="s">
        <v>155</v>
      </c>
      <c r="AQ148" s="44">
        <v>2.1300000000000026</v>
      </c>
      <c r="AR148" s="44" t="s">
        <v>144</v>
      </c>
      <c r="AS148" s="44">
        <v>54.72</v>
      </c>
      <c r="AT148" s="44">
        <v>54.96</v>
      </c>
      <c r="AU148" s="45">
        <v>0.24000000000000199</v>
      </c>
      <c r="AV148" s="45">
        <v>-0.18999999999999773</v>
      </c>
      <c r="AW148" s="44" t="s">
        <v>154</v>
      </c>
      <c r="AX148" s="44" t="s">
        <v>155</v>
      </c>
      <c r="AY148" s="44">
        <v>2.1300000000000026</v>
      </c>
    </row>
    <row r="149" spans="11:51" ht="45">
      <c r="K149" s="3" t="s">
        <v>6</v>
      </c>
      <c r="L149" s="3">
        <v>73.95</v>
      </c>
      <c r="M149" s="3">
        <v>96.74</v>
      </c>
      <c r="N149" s="5">
        <v>22.789999999999992</v>
      </c>
      <c r="O149" s="5">
        <v>0</v>
      </c>
      <c r="P149" s="3" t="s">
        <v>218</v>
      </c>
      <c r="Q149" s="3" t="s">
        <v>296</v>
      </c>
      <c r="R149" s="3">
        <v>22.9</v>
      </c>
      <c r="T149" s="112">
        <v>44030</v>
      </c>
      <c r="U149" s="112"/>
      <c r="V149" s="112"/>
      <c r="W149" s="112"/>
      <c r="X149" s="112"/>
      <c r="Y149" s="112"/>
      <c r="Z149" s="112"/>
      <c r="AA149" s="112"/>
      <c r="AB149" s="42" t="s">
        <v>142</v>
      </c>
      <c r="AC149" s="42" t="s">
        <v>8</v>
      </c>
      <c r="AD149" s="42" t="s">
        <v>8</v>
      </c>
      <c r="AE149" s="43">
        <v>22.009999999999991</v>
      </c>
      <c r="AF149" s="43">
        <v>6.9999999999993179E-2</v>
      </c>
      <c r="AG149" s="42" t="s">
        <v>8</v>
      </c>
      <c r="AH149" s="42" t="s">
        <v>8</v>
      </c>
      <c r="AI149" s="42">
        <v>38.449999999999989</v>
      </c>
      <c r="AJ149" s="42" t="s">
        <v>142</v>
      </c>
      <c r="AK149" s="42" t="s">
        <v>8</v>
      </c>
      <c r="AL149" s="42" t="s">
        <v>8</v>
      </c>
      <c r="AM149" s="43">
        <v>30.540000000000006</v>
      </c>
      <c r="AN149" s="43">
        <v>-6.9999999999993179E-2</v>
      </c>
      <c r="AO149" s="42" t="s">
        <v>8</v>
      </c>
      <c r="AP149" s="42" t="s">
        <v>8</v>
      </c>
      <c r="AQ149" s="42">
        <v>39.689999999999991</v>
      </c>
      <c r="AR149" s="42" t="s">
        <v>142</v>
      </c>
      <c r="AS149" s="42" t="s">
        <v>8</v>
      </c>
      <c r="AT149" s="42" t="s">
        <v>8</v>
      </c>
      <c r="AU149" s="43">
        <v>27.720000000000006</v>
      </c>
      <c r="AV149" s="43">
        <v>-0.37999999999999545</v>
      </c>
      <c r="AW149" s="42" t="s">
        <v>8</v>
      </c>
      <c r="AX149" s="42" t="s">
        <v>8</v>
      </c>
      <c r="AY149" s="42">
        <v>39.689999999999991</v>
      </c>
    </row>
    <row r="150" spans="11:51" ht="60">
      <c r="K150" s="3" t="s">
        <v>9</v>
      </c>
      <c r="L150" s="3" t="s">
        <v>8</v>
      </c>
      <c r="M150" s="3" t="s">
        <v>8</v>
      </c>
      <c r="N150" s="3">
        <v>29.619999999999976</v>
      </c>
      <c r="O150" s="3">
        <v>7.9999999999984084E-2</v>
      </c>
      <c r="P150" s="3" t="s">
        <v>8</v>
      </c>
      <c r="Q150" s="3" t="s">
        <v>8</v>
      </c>
      <c r="R150" s="3">
        <v>30.18</v>
      </c>
      <c r="T150" s="42" t="s">
        <v>1</v>
      </c>
      <c r="U150" s="42" t="s">
        <v>10</v>
      </c>
      <c r="V150" s="42" t="s">
        <v>11</v>
      </c>
      <c r="W150" s="42" t="s">
        <v>12</v>
      </c>
      <c r="X150" s="42" t="s">
        <v>13</v>
      </c>
      <c r="Y150" s="42" t="s">
        <v>125</v>
      </c>
      <c r="Z150" s="42" t="s">
        <v>126</v>
      </c>
      <c r="AA150" s="42" t="s">
        <v>127</v>
      </c>
      <c r="AB150" s="42" t="s">
        <v>9</v>
      </c>
      <c r="AC150" s="42" t="s">
        <v>8</v>
      </c>
      <c r="AD150" s="42" t="s">
        <v>8</v>
      </c>
      <c r="AE150" s="43">
        <v>30.409999999999968</v>
      </c>
      <c r="AF150" s="43">
        <v>9.9999999999965894E-2</v>
      </c>
      <c r="AG150" s="42" t="s">
        <v>8</v>
      </c>
      <c r="AH150" s="42" t="s">
        <v>8</v>
      </c>
      <c r="AI150" s="43">
        <v>51.039999999999992</v>
      </c>
      <c r="AJ150" s="42" t="s">
        <v>9</v>
      </c>
      <c r="AK150" s="42" t="s">
        <v>8</v>
      </c>
      <c r="AL150" s="42" t="s">
        <v>8</v>
      </c>
      <c r="AM150" s="43">
        <v>36.64</v>
      </c>
      <c r="AN150" s="43">
        <v>8.0000000000012506E-2</v>
      </c>
      <c r="AO150" s="42" t="s">
        <v>8</v>
      </c>
      <c r="AP150" s="42" t="s">
        <v>8</v>
      </c>
      <c r="AQ150" s="43">
        <v>52.629999999999988</v>
      </c>
      <c r="AR150" s="42" t="s">
        <v>9</v>
      </c>
      <c r="AS150" s="42" t="s">
        <v>8</v>
      </c>
      <c r="AT150" s="42" t="s">
        <v>8</v>
      </c>
      <c r="AU150" s="43">
        <v>34.239999999999988</v>
      </c>
      <c r="AV150" s="43">
        <v>-0.22999999999998977</v>
      </c>
      <c r="AW150" s="42" t="s">
        <v>8</v>
      </c>
      <c r="AX150" s="42" t="s">
        <v>8</v>
      </c>
      <c r="AY150" s="43">
        <v>52.729999999999983</v>
      </c>
    </row>
    <row r="151" spans="11:51" ht="45">
      <c r="T151" s="3" t="s">
        <v>137</v>
      </c>
      <c r="U151" s="3">
        <v>151.38</v>
      </c>
      <c r="V151" s="3">
        <v>159.07</v>
      </c>
      <c r="W151" s="5">
        <v>7.6899999999999977</v>
      </c>
      <c r="X151" s="5">
        <v>-9.9999999999994316E-2</v>
      </c>
      <c r="Y151" s="3" t="s">
        <v>146</v>
      </c>
      <c r="Z151" s="3" t="s">
        <v>217</v>
      </c>
      <c r="AA151" s="3">
        <v>8.7900000000000205</v>
      </c>
      <c r="AB151" s="112">
        <v>44058</v>
      </c>
      <c r="AC151" s="112"/>
      <c r="AD151" s="112"/>
      <c r="AE151" s="112"/>
      <c r="AF151" s="112"/>
      <c r="AG151" s="112"/>
      <c r="AH151" s="112"/>
      <c r="AI151" s="112"/>
      <c r="AJ151" s="112">
        <v>44090</v>
      </c>
      <c r="AK151" s="112"/>
      <c r="AL151" s="112"/>
      <c r="AM151" s="112"/>
      <c r="AN151" s="112"/>
      <c r="AO151" s="112"/>
      <c r="AP151" s="112"/>
      <c r="AQ151" s="112"/>
      <c r="AR151" s="112">
        <v>44121</v>
      </c>
      <c r="AS151" s="112"/>
      <c r="AT151" s="112"/>
      <c r="AU151" s="112"/>
      <c r="AV151" s="112"/>
      <c r="AW151" s="112"/>
      <c r="AX151" s="112"/>
      <c r="AY151" s="112"/>
    </row>
    <row r="152" spans="11:51" ht="60">
      <c r="T152" s="3" t="s">
        <v>138</v>
      </c>
      <c r="U152" s="3">
        <v>131.91999999999999</v>
      </c>
      <c r="V152" s="3">
        <v>134.4</v>
      </c>
      <c r="W152" s="5">
        <v>2.4800000000000182</v>
      </c>
      <c r="X152" s="5">
        <v>-0.18000000000000682</v>
      </c>
      <c r="Y152" s="3" t="s">
        <v>221</v>
      </c>
      <c r="Z152" s="3" t="s">
        <v>222</v>
      </c>
      <c r="AA152" s="3">
        <v>3.7999999999999829</v>
      </c>
      <c r="AB152" s="42" t="s">
        <v>1</v>
      </c>
      <c r="AC152" s="42" t="s">
        <v>10</v>
      </c>
      <c r="AD152" s="42" t="s">
        <v>11</v>
      </c>
      <c r="AE152" s="42" t="s">
        <v>12</v>
      </c>
      <c r="AF152" s="42" t="s">
        <v>13</v>
      </c>
      <c r="AG152" s="42" t="s">
        <v>125</v>
      </c>
      <c r="AH152" s="42" t="s">
        <v>126</v>
      </c>
      <c r="AI152" s="42" t="s">
        <v>127</v>
      </c>
      <c r="AJ152" s="42" t="s">
        <v>1</v>
      </c>
      <c r="AK152" s="42" t="s">
        <v>10</v>
      </c>
      <c r="AL152" s="42" t="s">
        <v>11</v>
      </c>
      <c r="AM152" s="42" t="s">
        <v>12</v>
      </c>
      <c r="AN152" s="42" t="s">
        <v>13</v>
      </c>
      <c r="AO152" s="42" t="s">
        <v>125</v>
      </c>
      <c r="AP152" s="42" t="s">
        <v>126</v>
      </c>
      <c r="AQ152" s="42" t="s">
        <v>127</v>
      </c>
      <c r="AR152" s="42" t="s">
        <v>1</v>
      </c>
      <c r="AS152" s="42" t="s">
        <v>10</v>
      </c>
      <c r="AT152" s="42" t="s">
        <v>11</v>
      </c>
      <c r="AU152" s="42" t="s">
        <v>12</v>
      </c>
      <c r="AV152" s="42" t="s">
        <v>13</v>
      </c>
      <c r="AW152" s="42" t="s">
        <v>125</v>
      </c>
      <c r="AX152" s="42" t="s">
        <v>126</v>
      </c>
      <c r="AY152" s="42" t="s">
        <v>127</v>
      </c>
    </row>
    <row r="153" spans="11:51" ht="45">
      <c r="T153" s="42" t="s">
        <v>139</v>
      </c>
      <c r="U153" s="42" t="s">
        <v>8</v>
      </c>
      <c r="V153" s="42" t="s">
        <v>8</v>
      </c>
      <c r="W153" s="43">
        <v>10.170000000000016</v>
      </c>
      <c r="X153" s="42">
        <v>-0.28000000000000114</v>
      </c>
      <c r="Y153" s="42" t="s">
        <v>8</v>
      </c>
      <c r="Z153" s="42" t="s">
        <v>8</v>
      </c>
      <c r="AA153" s="42">
        <v>12.590000000000003</v>
      </c>
      <c r="AB153" s="3" t="s">
        <v>137</v>
      </c>
      <c r="AC153" s="3">
        <v>151.21</v>
      </c>
      <c r="AD153" s="3">
        <v>159.58000000000001</v>
      </c>
      <c r="AE153" s="5">
        <v>8.3700000000000045</v>
      </c>
      <c r="AF153" s="5">
        <v>-2.9999999999972715E-2</v>
      </c>
      <c r="AG153" s="3" t="s">
        <v>146</v>
      </c>
      <c r="AH153" s="3" t="s">
        <v>217</v>
      </c>
      <c r="AI153" s="3">
        <v>8.7900000000000205</v>
      </c>
      <c r="AJ153" s="3" t="s">
        <v>137</v>
      </c>
      <c r="AK153" s="3">
        <v>152.32</v>
      </c>
      <c r="AL153" s="3">
        <v>158.57</v>
      </c>
      <c r="AM153" s="5">
        <v>6.25</v>
      </c>
      <c r="AN153" s="5">
        <v>0.15000000000000568</v>
      </c>
      <c r="AO153" s="3" t="s">
        <v>146</v>
      </c>
      <c r="AP153" s="3" t="s">
        <v>147</v>
      </c>
      <c r="AQ153" s="3">
        <v>8.9000000000000057</v>
      </c>
      <c r="AR153" s="3" t="s">
        <v>137</v>
      </c>
      <c r="AS153" s="3">
        <v>152.1</v>
      </c>
      <c r="AT153" s="3">
        <v>158.85</v>
      </c>
      <c r="AU153" s="5">
        <v>6.75</v>
      </c>
      <c r="AV153" s="5">
        <v>0.23000000000001819</v>
      </c>
      <c r="AW153" s="3" t="s">
        <v>146</v>
      </c>
      <c r="AX153" s="3" t="s">
        <v>147</v>
      </c>
      <c r="AY153" s="3">
        <v>8.9000000000000057</v>
      </c>
    </row>
    <row r="154" spans="11:51" ht="60">
      <c r="T154" s="44" t="s">
        <v>140</v>
      </c>
      <c r="U154" s="44">
        <v>63.75</v>
      </c>
      <c r="V154" s="44">
        <v>98.4</v>
      </c>
      <c r="W154" s="45">
        <v>34.650000000000006</v>
      </c>
      <c r="X154" s="45">
        <v>-0.36999999999999744</v>
      </c>
      <c r="Y154" s="44" t="s">
        <v>291</v>
      </c>
      <c r="Z154" s="44" t="s">
        <v>298</v>
      </c>
      <c r="AA154" s="44">
        <v>35.090000000000003</v>
      </c>
      <c r="AB154" s="3" t="s">
        <v>138</v>
      </c>
      <c r="AC154" s="3">
        <v>73.95</v>
      </c>
      <c r="AD154" s="3">
        <v>0</v>
      </c>
      <c r="AE154" s="5">
        <v>0</v>
      </c>
      <c r="AF154" s="5">
        <v>0</v>
      </c>
      <c r="AG154" s="3" t="s">
        <v>221</v>
      </c>
      <c r="AH154" s="3" t="s">
        <v>222</v>
      </c>
      <c r="AI154" s="3">
        <v>3.7999999999999829</v>
      </c>
      <c r="AJ154" s="3" t="s">
        <v>138</v>
      </c>
      <c r="AK154" s="3">
        <v>0</v>
      </c>
      <c r="AL154" s="3">
        <v>0</v>
      </c>
      <c r="AM154" s="5">
        <v>0</v>
      </c>
      <c r="AN154" s="5">
        <v>0</v>
      </c>
      <c r="AO154" s="3" t="s">
        <v>221</v>
      </c>
      <c r="AP154" s="3" t="s">
        <v>149</v>
      </c>
      <c r="AQ154" s="3">
        <v>4.039999999999992</v>
      </c>
      <c r="AR154" s="3" t="s">
        <v>138</v>
      </c>
      <c r="AS154" s="3">
        <v>0</v>
      </c>
      <c r="AT154" s="3">
        <v>0</v>
      </c>
      <c r="AU154" s="5">
        <v>0</v>
      </c>
      <c r="AV154" s="5">
        <v>0</v>
      </c>
      <c r="AW154" s="3" t="s">
        <v>148</v>
      </c>
      <c r="AX154" s="3" t="s">
        <v>149</v>
      </c>
      <c r="AY154" s="3">
        <v>4.1399999999999864</v>
      </c>
    </row>
    <row r="155" spans="11:51" ht="60">
      <c r="T155" s="44" t="s">
        <v>143</v>
      </c>
      <c r="U155" s="44">
        <v>60.37</v>
      </c>
      <c r="V155" s="44">
        <v>61</v>
      </c>
      <c r="W155" s="45">
        <v>0.63000000000000256</v>
      </c>
      <c r="X155" s="45">
        <v>5.0000000000004263E-2</v>
      </c>
      <c r="Y155" s="44" t="s">
        <v>152</v>
      </c>
      <c r="Z155" s="44" t="s">
        <v>299</v>
      </c>
      <c r="AA155" s="44">
        <v>0.76999999999999602</v>
      </c>
      <c r="AB155" s="42" t="s">
        <v>139</v>
      </c>
      <c r="AC155" s="42" t="s">
        <v>8</v>
      </c>
      <c r="AD155" s="42" t="s">
        <v>8</v>
      </c>
      <c r="AE155" s="43">
        <v>8.3700000000000045</v>
      </c>
      <c r="AF155" s="42">
        <v>-2.9999999999972715E-2</v>
      </c>
      <c r="AG155" s="42" t="s">
        <v>8</v>
      </c>
      <c r="AH155" s="42" t="s">
        <v>8</v>
      </c>
      <c r="AI155" s="42">
        <v>12.590000000000003</v>
      </c>
      <c r="AJ155" s="42" t="s">
        <v>139</v>
      </c>
      <c r="AK155" s="42" t="s">
        <v>8</v>
      </c>
      <c r="AL155" s="42" t="s">
        <v>8</v>
      </c>
      <c r="AM155" s="43">
        <v>6.25</v>
      </c>
      <c r="AN155" s="42">
        <v>0.15000000000000568</v>
      </c>
      <c r="AO155" s="42" t="s">
        <v>8</v>
      </c>
      <c r="AP155" s="42" t="s">
        <v>8</v>
      </c>
      <c r="AQ155" s="42">
        <v>12.939999999999998</v>
      </c>
      <c r="AR155" s="42" t="s">
        <v>139</v>
      </c>
      <c r="AS155" s="42" t="s">
        <v>8</v>
      </c>
      <c r="AT155" s="42" t="s">
        <v>8</v>
      </c>
      <c r="AU155" s="43">
        <v>6.75</v>
      </c>
      <c r="AV155" s="42">
        <v>0.23000000000001819</v>
      </c>
      <c r="AW155" s="42" t="s">
        <v>8</v>
      </c>
      <c r="AX155" s="42" t="s">
        <v>8</v>
      </c>
      <c r="AY155" s="42">
        <v>13.039999999999992</v>
      </c>
    </row>
    <row r="156" spans="11:51" ht="60">
      <c r="T156" s="44" t="s">
        <v>144</v>
      </c>
      <c r="U156" s="44">
        <v>54.5</v>
      </c>
      <c r="V156" s="44">
        <v>56.4</v>
      </c>
      <c r="W156" s="45">
        <v>1.8999999999999986</v>
      </c>
      <c r="X156" s="45">
        <v>0.17000000000000171</v>
      </c>
      <c r="Y156" s="44" t="s">
        <v>300</v>
      </c>
      <c r="Z156" s="44" t="s">
        <v>155</v>
      </c>
      <c r="AA156" s="44">
        <v>2.1199999999999974</v>
      </c>
      <c r="AB156" s="44" t="s">
        <v>140</v>
      </c>
      <c r="AC156" s="44">
        <v>73.95</v>
      </c>
      <c r="AD156" s="44">
        <v>95.91</v>
      </c>
      <c r="AE156" s="45">
        <v>21.959999999999994</v>
      </c>
      <c r="AF156" s="45">
        <v>-4.9999999999997158E-2</v>
      </c>
      <c r="AG156" s="44" t="s">
        <v>223</v>
      </c>
      <c r="AH156" s="44" t="s">
        <v>151</v>
      </c>
      <c r="AI156" s="44">
        <v>35.509999999999991</v>
      </c>
      <c r="AJ156" s="44" t="s">
        <v>140</v>
      </c>
      <c r="AK156" s="44">
        <v>64.150000000000006</v>
      </c>
      <c r="AL156" s="44">
        <v>94.55</v>
      </c>
      <c r="AM156" s="45">
        <v>30.399999999999991</v>
      </c>
      <c r="AN156" s="45">
        <v>-0.14000000000001478</v>
      </c>
      <c r="AO156" s="44" t="s">
        <v>150</v>
      </c>
      <c r="AP156" s="44" t="s">
        <v>151</v>
      </c>
      <c r="AQ156" s="44">
        <v>35.959999999999994</v>
      </c>
      <c r="AR156" s="44" t="s">
        <v>140</v>
      </c>
      <c r="AS156" s="44">
        <v>63.97</v>
      </c>
      <c r="AT156" s="44">
        <v>91.12</v>
      </c>
      <c r="AU156" s="45">
        <v>27.150000000000006</v>
      </c>
      <c r="AV156" s="45">
        <v>-0.32999999999999829</v>
      </c>
      <c r="AW156" s="44" t="s">
        <v>150</v>
      </c>
      <c r="AX156" s="44" t="s">
        <v>151</v>
      </c>
      <c r="AY156" s="44">
        <v>35.959999999999994</v>
      </c>
    </row>
    <row r="157" spans="11:51" ht="60">
      <c r="T157" s="42" t="s">
        <v>142</v>
      </c>
      <c r="U157" s="42" t="s">
        <v>8</v>
      </c>
      <c r="V157" s="42" t="s">
        <v>8</v>
      </c>
      <c r="W157" s="43">
        <v>37.180000000000007</v>
      </c>
      <c r="X157" s="43">
        <v>-0.14999999999999147</v>
      </c>
      <c r="Y157" s="42" t="s">
        <v>8</v>
      </c>
      <c r="Z157" s="42" t="s">
        <v>8</v>
      </c>
      <c r="AA157" s="42">
        <v>37.979999999999997</v>
      </c>
      <c r="AB157" s="44" t="s">
        <v>143</v>
      </c>
      <c r="AC157" s="44">
        <v>0</v>
      </c>
      <c r="AD157" s="44">
        <v>0</v>
      </c>
      <c r="AE157" s="45">
        <v>0</v>
      </c>
      <c r="AF157" s="45">
        <v>0</v>
      </c>
      <c r="AG157" s="44" t="s">
        <v>152</v>
      </c>
      <c r="AH157" s="44" t="s">
        <v>224</v>
      </c>
      <c r="AI157" s="44">
        <v>0.80999999999999517</v>
      </c>
      <c r="AJ157" s="44" t="s">
        <v>143</v>
      </c>
      <c r="AK157" s="44">
        <v>0</v>
      </c>
      <c r="AL157" s="44">
        <v>0</v>
      </c>
      <c r="AM157" s="45">
        <v>0</v>
      </c>
      <c r="AN157" s="45">
        <v>0</v>
      </c>
      <c r="AO157" s="44" t="s">
        <v>152</v>
      </c>
      <c r="AP157" s="44" t="s">
        <v>153</v>
      </c>
      <c r="AQ157" s="44">
        <v>1.5999999999999943</v>
      </c>
      <c r="AR157" s="44" t="s">
        <v>143</v>
      </c>
      <c r="AS157" s="44">
        <v>0</v>
      </c>
      <c r="AT157" s="44">
        <v>0</v>
      </c>
      <c r="AU157" s="45">
        <v>0</v>
      </c>
      <c r="AV157" s="45">
        <v>0</v>
      </c>
      <c r="AW157" s="44" t="s">
        <v>152</v>
      </c>
      <c r="AX157" s="44" t="s">
        <v>153</v>
      </c>
      <c r="AY157" s="44">
        <v>1.5999999999999943</v>
      </c>
    </row>
    <row r="158" spans="11:51" ht="60">
      <c r="T158" s="42" t="s">
        <v>9</v>
      </c>
      <c r="U158" s="42" t="s">
        <v>8</v>
      </c>
      <c r="V158" s="42" t="s">
        <v>8</v>
      </c>
      <c r="W158" s="43">
        <v>47.350000000000023</v>
      </c>
      <c r="X158" s="43">
        <v>-0.42999999999999261</v>
      </c>
      <c r="Y158" s="42" t="s">
        <v>8</v>
      </c>
      <c r="Z158" s="42" t="s">
        <v>8</v>
      </c>
      <c r="AA158" s="43">
        <v>50.57</v>
      </c>
      <c r="AB158" s="44" t="s">
        <v>144</v>
      </c>
      <c r="AC158" s="44">
        <v>0</v>
      </c>
      <c r="AD158" s="44">
        <v>0</v>
      </c>
      <c r="AE158" s="45">
        <v>0</v>
      </c>
      <c r="AF158" s="45">
        <v>0</v>
      </c>
      <c r="AG158" s="44" t="s">
        <v>154</v>
      </c>
      <c r="AH158" s="44" t="s">
        <v>155</v>
      </c>
      <c r="AI158" s="44">
        <v>2.1300000000000026</v>
      </c>
      <c r="AJ158" s="44" t="s">
        <v>144</v>
      </c>
      <c r="AK158" s="44">
        <v>0</v>
      </c>
      <c r="AL158" s="44">
        <v>0</v>
      </c>
      <c r="AM158" s="45">
        <v>0</v>
      </c>
      <c r="AN158" s="45">
        <v>0</v>
      </c>
      <c r="AO158" s="44" t="s">
        <v>154</v>
      </c>
      <c r="AP158" s="44" t="s">
        <v>155</v>
      </c>
      <c r="AQ158" s="44">
        <v>2.1300000000000026</v>
      </c>
      <c r="AR158" s="44" t="s">
        <v>144</v>
      </c>
      <c r="AS158" s="44">
        <v>0</v>
      </c>
      <c r="AT158" s="44">
        <v>0</v>
      </c>
      <c r="AU158" s="45">
        <v>0</v>
      </c>
      <c r="AV158" s="45">
        <v>-0.24000000000000199</v>
      </c>
      <c r="AW158" s="44" t="s">
        <v>154</v>
      </c>
      <c r="AX158" s="44" t="s">
        <v>155</v>
      </c>
      <c r="AY158" s="44">
        <v>2.1300000000000026</v>
      </c>
    </row>
    <row r="159" spans="11:51" ht="45">
      <c r="T159" s="112">
        <v>44031</v>
      </c>
      <c r="U159" s="112"/>
      <c r="V159" s="112"/>
      <c r="W159" s="112"/>
      <c r="X159" s="112"/>
      <c r="Y159" s="112"/>
      <c r="Z159" s="112"/>
      <c r="AA159" s="112"/>
      <c r="AB159" s="42" t="s">
        <v>142</v>
      </c>
      <c r="AC159" s="42" t="s">
        <v>8</v>
      </c>
      <c r="AD159" s="42" t="s">
        <v>8</v>
      </c>
      <c r="AE159" s="43">
        <v>21.959999999999994</v>
      </c>
      <c r="AF159" s="43">
        <v>-4.9999999999997158E-2</v>
      </c>
      <c r="AG159" s="42" t="s">
        <v>8</v>
      </c>
      <c r="AH159" s="42" t="s">
        <v>8</v>
      </c>
      <c r="AI159" s="42">
        <v>38.449999999999989</v>
      </c>
      <c r="AJ159" s="42" t="s">
        <v>142</v>
      </c>
      <c r="AK159" s="42" t="s">
        <v>8</v>
      </c>
      <c r="AL159" s="42" t="s">
        <v>8</v>
      </c>
      <c r="AM159" s="43">
        <v>30.399999999999991</v>
      </c>
      <c r="AN159" s="43">
        <v>-0.14000000000001478</v>
      </c>
      <c r="AO159" s="42" t="s">
        <v>8</v>
      </c>
      <c r="AP159" s="42" t="s">
        <v>8</v>
      </c>
      <c r="AQ159" s="42">
        <v>39.689999999999991</v>
      </c>
      <c r="AR159" s="42" t="s">
        <v>142</v>
      </c>
      <c r="AS159" s="42" t="s">
        <v>8</v>
      </c>
      <c r="AT159" s="42" t="s">
        <v>8</v>
      </c>
      <c r="AU159" s="43">
        <v>27.150000000000006</v>
      </c>
      <c r="AV159" s="43">
        <v>-0.57000000000000028</v>
      </c>
      <c r="AW159" s="42" t="s">
        <v>8</v>
      </c>
      <c r="AX159" s="42" t="s">
        <v>8</v>
      </c>
      <c r="AY159" s="42">
        <v>39.689999999999991</v>
      </c>
    </row>
    <row r="160" spans="11:51" ht="60">
      <c r="T160" s="42" t="s">
        <v>1</v>
      </c>
      <c r="U160" s="42" t="s">
        <v>10</v>
      </c>
      <c r="V160" s="42" t="s">
        <v>11</v>
      </c>
      <c r="W160" s="42" t="s">
        <v>12</v>
      </c>
      <c r="X160" s="42" t="s">
        <v>13</v>
      </c>
      <c r="Y160" s="42" t="s">
        <v>125</v>
      </c>
      <c r="Z160" s="42" t="s">
        <v>126</v>
      </c>
      <c r="AA160" s="42" t="s">
        <v>127</v>
      </c>
      <c r="AB160" s="42" t="s">
        <v>9</v>
      </c>
      <c r="AC160" s="42" t="s">
        <v>8</v>
      </c>
      <c r="AD160" s="42" t="s">
        <v>8</v>
      </c>
      <c r="AE160" s="43">
        <v>30.33</v>
      </c>
      <c r="AF160" s="43">
        <v>-7.9999999999969873E-2</v>
      </c>
      <c r="AG160" s="42" t="s">
        <v>8</v>
      </c>
      <c r="AH160" s="42" t="s">
        <v>8</v>
      </c>
      <c r="AI160" s="43">
        <v>51.039999999999992</v>
      </c>
      <c r="AJ160" s="42" t="s">
        <v>9</v>
      </c>
      <c r="AK160" s="42" t="s">
        <v>8</v>
      </c>
      <c r="AL160" s="42" t="s">
        <v>8</v>
      </c>
      <c r="AM160" s="43">
        <v>36.649999999999991</v>
      </c>
      <c r="AN160" s="43">
        <v>9.9999999999909051E-3</v>
      </c>
      <c r="AO160" s="42" t="s">
        <v>8</v>
      </c>
      <c r="AP160" s="42" t="s">
        <v>8</v>
      </c>
      <c r="AQ160" s="43">
        <v>52.629999999999988</v>
      </c>
      <c r="AR160" s="42" t="s">
        <v>9</v>
      </c>
      <c r="AS160" s="42" t="s">
        <v>8</v>
      </c>
      <c r="AT160" s="42" t="s">
        <v>8</v>
      </c>
      <c r="AU160" s="43">
        <v>33.900000000000006</v>
      </c>
      <c r="AV160" s="43">
        <v>-0.33999999999998209</v>
      </c>
      <c r="AW160" s="42" t="s">
        <v>8</v>
      </c>
      <c r="AX160" s="42" t="s">
        <v>8</v>
      </c>
      <c r="AY160" s="43">
        <v>52.729999999999983</v>
      </c>
    </row>
    <row r="161" spans="20:51" ht="45">
      <c r="T161" s="3" t="s">
        <v>137</v>
      </c>
      <c r="U161" s="3">
        <v>151.4</v>
      </c>
      <c r="V161" s="3">
        <v>158.77000000000001</v>
      </c>
      <c r="W161" s="5">
        <v>7.3700000000000045</v>
      </c>
      <c r="X161" s="5">
        <v>-0.31999999999999318</v>
      </c>
      <c r="Y161" s="3" t="s">
        <v>146</v>
      </c>
      <c r="Z161" s="3" t="s">
        <v>217</v>
      </c>
      <c r="AA161" s="3">
        <v>8.7900000000000205</v>
      </c>
      <c r="AB161" s="112">
        <v>44059</v>
      </c>
      <c r="AC161" s="112"/>
      <c r="AD161" s="112"/>
      <c r="AE161" s="112"/>
      <c r="AF161" s="112"/>
      <c r="AG161" s="112"/>
      <c r="AH161" s="112"/>
      <c r="AI161" s="112"/>
      <c r="AJ161" s="112">
        <v>44091</v>
      </c>
      <c r="AK161" s="112"/>
      <c r="AL161" s="112"/>
      <c r="AM161" s="112"/>
      <c r="AN161" s="112"/>
      <c r="AO161" s="112"/>
      <c r="AP161" s="112"/>
      <c r="AQ161" s="112"/>
      <c r="AR161" s="112">
        <v>44122</v>
      </c>
      <c r="AS161" s="112"/>
      <c r="AT161" s="112"/>
      <c r="AU161" s="112"/>
      <c r="AV161" s="112"/>
      <c r="AW161" s="112"/>
      <c r="AX161" s="112"/>
      <c r="AY161" s="112"/>
    </row>
    <row r="162" spans="20:51" ht="60">
      <c r="T162" s="3" t="s">
        <v>138</v>
      </c>
      <c r="U162" s="3">
        <v>131.91999999999999</v>
      </c>
      <c r="V162" s="3">
        <v>133.51</v>
      </c>
      <c r="W162" s="5">
        <v>1.5900000000000034</v>
      </c>
      <c r="X162" s="5">
        <v>-0.89000000000001478</v>
      </c>
      <c r="Y162" s="3" t="s">
        <v>221</v>
      </c>
      <c r="Z162" s="3" t="s">
        <v>222</v>
      </c>
      <c r="AA162" s="3">
        <v>3.7999999999999829</v>
      </c>
      <c r="AB162" s="42" t="s">
        <v>1</v>
      </c>
      <c r="AC162" s="42" t="s">
        <v>10</v>
      </c>
      <c r="AD162" s="42" t="s">
        <v>11</v>
      </c>
      <c r="AE162" s="42" t="s">
        <v>12</v>
      </c>
      <c r="AF162" s="42" t="s">
        <v>13</v>
      </c>
      <c r="AG162" s="42" t="s">
        <v>125</v>
      </c>
      <c r="AH162" s="42" t="s">
        <v>126</v>
      </c>
      <c r="AI162" s="42" t="s">
        <v>127</v>
      </c>
      <c r="AJ162" s="42" t="s">
        <v>1</v>
      </c>
      <c r="AK162" s="42" t="s">
        <v>10</v>
      </c>
      <c r="AL162" s="42" t="s">
        <v>11</v>
      </c>
      <c r="AM162" s="42" t="s">
        <v>12</v>
      </c>
      <c r="AN162" s="42" t="s">
        <v>13</v>
      </c>
      <c r="AO162" s="42" t="s">
        <v>125</v>
      </c>
      <c r="AP162" s="42" t="s">
        <v>126</v>
      </c>
      <c r="AQ162" s="42" t="s">
        <v>127</v>
      </c>
      <c r="AR162" s="42" t="s">
        <v>1</v>
      </c>
      <c r="AS162" s="42" t="s">
        <v>10</v>
      </c>
      <c r="AT162" s="42" t="s">
        <v>11</v>
      </c>
      <c r="AU162" s="42" t="s">
        <v>12</v>
      </c>
      <c r="AV162" s="42" t="s">
        <v>13</v>
      </c>
      <c r="AW162" s="42" t="s">
        <v>125</v>
      </c>
      <c r="AX162" s="42" t="s">
        <v>126</v>
      </c>
      <c r="AY162" s="42" t="s">
        <v>127</v>
      </c>
    </row>
    <row r="163" spans="20:51" ht="45">
      <c r="T163" s="42" t="s">
        <v>139</v>
      </c>
      <c r="U163" s="42" t="s">
        <v>8</v>
      </c>
      <c r="V163" s="42" t="s">
        <v>8</v>
      </c>
      <c r="W163" s="43">
        <v>8.960000000000008</v>
      </c>
      <c r="X163" s="42">
        <v>-1.210000000000008</v>
      </c>
      <c r="Y163" s="42" t="s">
        <v>8</v>
      </c>
      <c r="Z163" s="42" t="s">
        <v>8</v>
      </c>
      <c r="AA163" s="42">
        <v>12.590000000000003</v>
      </c>
      <c r="AB163" s="3" t="s">
        <v>137</v>
      </c>
      <c r="AC163" s="3">
        <v>151.19999999999999</v>
      </c>
      <c r="AD163" s="3">
        <v>159.1</v>
      </c>
      <c r="AE163" s="5">
        <v>7.9000000000000057</v>
      </c>
      <c r="AF163" s="5">
        <v>-0.46999999999999886</v>
      </c>
      <c r="AG163" s="3" t="s">
        <v>146</v>
      </c>
      <c r="AH163" s="3" t="s">
        <v>217</v>
      </c>
      <c r="AI163" s="3">
        <v>8.7900000000000205</v>
      </c>
      <c r="AJ163" s="3" t="s">
        <v>137</v>
      </c>
      <c r="AK163" s="3">
        <v>152.30000000000001</v>
      </c>
      <c r="AL163" s="3">
        <v>158.55000000000001</v>
      </c>
      <c r="AM163" s="5">
        <v>6.25</v>
      </c>
      <c r="AN163" s="5">
        <v>0</v>
      </c>
      <c r="AO163" s="3" t="s">
        <v>146</v>
      </c>
      <c r="AP163" s="3" t="s">
        <v>147</v>
      </c>
      <c r="AQ163" s="3">
        <v>8.9000000000000057</v>
      </c>
      <c r="AR163" s="3" t="s">
        <v>137</v>
      </c>
      <c r="AS163" s="3">
        <v>152.1</v>
      </c>
      <c r="AT163" s="3">
        <v>158.55000000000001</v>
      </c>
      <c r="AU163" s="5">
        <v>6.4500000000000171</v>
      </c>
      <c r="AV163" s="5">
        <v>-0.29999999999998295</v>
      </c>
      <c r="AW163" s="3" t="s">
        <v>146</v>
      </c>
      <c r="AX163" s="3" t="s">
        <v>147</v>
      </c>
      <c r="AY163" s="3">
        <v>8.9000000000000057</v>
      </c>
    </row>
    <row r="164" spans="20:51" ht="60">
      <c r="T164" s="44" t="s">
        <v>140</v>
      </c>
      <c r="U164" s="44">
        <v>63.2</v>
      </c>
      <c r="V164" s="44">
        <v>98.38</v>
      </c>
      <c r="W164" s="45">
        <v>35.179999999999993</v>
      </c>
      <c r="X164" s="45">
        <v>0.52999999999998693</v>
      </c>
      <c r="Y164" s="44" t="s">
        <v>223</v>
      </c>
      <c r="Z164" s="44" t="s">
        <v>298</v>
      </c>
      <c r="AA164" s="44">
        <v>35.200000000000003</v>
      </c>
      <c r="AB164" s="3" t="s">
        <v>138</v>
      </c>
      <c r="AC164" s="3">
        <v>73.95</v>
      </c>
      <c r="AD164" s="3">
        <v>0</v>
      </c>
      <c r="AE164" s="5">
        <v>0</v>
      </c>
      <c r="AF164" s="5">
        <v>0</v>
      </c>
      <c r="AG164" s="3" t="s">
        <v>221</v>
      </c>
      <c r="AH164" s="3" t="s">
        <v>222</v>
      </c>
      <c r="AI164" s="3">
        <v>3.7999999999999829</v>
      </c>
      <c r="AJ164" s="3" t="s">
        <v>138</v>
      </c>
      <c r="AK164" s="3">
        <v>0</v>
      </c>
      <c r="AL164" s="3">
        <v>0</v>
      </c>
      <c r="AM164" s="5">
        <v>0</v>
      </c>
      <c r="AN164" s="5">
        <v>0</v>
      </c>
      <c r="AO164" s="3" t="s">
        <v>221</v>
      </c>
      <c r="AP164" s="3" t="s">
        <v>149</v>
      </c>
      <c r="AQ164" s="3">
        <v>4.039999999999992</v>
      </c>
      <c r="AR164" s="3" t="s">
        <v>138</v>
      </c>
      <c r="AS164" s="3">
        <v>0</v>
      </c>
      <c r="AT164" s="3">
        <v>0</v>
      </c>
      <c r="AU164" s="5">
        <v>0</v>
      </c>
      <c r="AV164" s="5">
        <v>0</v>
      </c>
      <c r="AW164" s="3" t="s">
        <v>148</v>
      </c>
      <c r="AX164" s="3" t="s">
        <v>149</v>
      </c>
      <c r="AY164" s="3">
        <v>4.1399999999999864</v>
      </c>
    </row>
    <row r="165" spans="20:51" ht="60">
      <c r="T165" s="44" t="s">
        <v>143</v>
      </c>
      <c r="U165" s="44">
        <v>60.37</v>
      </c>
      <c r="V165" s="44">
        <v>61</v>
      </c>
      <c r="W165" s="45">
        <v>0.63000000000000256</v>
      </c>
      <c r="X165" s="45">
        <v>0</v>
      </c>
      <c r="Y165" s="44" t="s">
        <v>152</v>
      </c>
      <c r="Z165" s="44" t="s">
        <v>299</v>
      </c>
      <c r="AA165" s="44">
        <v>0.76999999999999602</v>
      </c>
      <c r="AB165" s="42" t="s">
        <v>139</v>
      </c>
      <c r="AC165" s="42" t="s">
        <v>8</v>
      </c>
      <c r="AD165" s="42" t="s">
        <v>8</v>
      </c>
      <c r="AE165" s="43">
        <v>7.9000000000000057</v>
      </c>
      <c r="AF165" s="42">
        <v>-0.46999999999999886</v>
      </c>
      <c r="AG165" s="42" t="s">
        <v>8</v>
      </c>
      <c r="AH165" s="42" t="s">
        <v>8</v>
      </c>
      <c r="AI165" s="42">
        <v>12.590000000000003</v>
      </c>
      <c r="AJ165" s="42" t="s">
        <v>139</v>
      </c>
      <c r="AK165" s="42" t="s">
        <v>8</v>
      </c>
      <c r="AL165" s="42" t="s">
        <v>8</v>
      </c>
      <c r="AM165" s="43">
        <v>6.25</v>
      </c>
      <c r="AN165" s="42">
        <v>0</v>
      </c>
      <c r="AO165" s="42" t="s">
        <v>8</v>
      </c>
      <c r="AP165" s="42" t="s">
        <v>8</v>
      </c>
      <c r="AQ165" s="42">
        <v>12.939999999999998</v>
      </c>
      <c r="AR165" s="42" t="s">
        <v>139</v>
      </c>
      <c r="AS165" s="42" t="s">
        <v>8</v>
      </c>
      <c r="AT165" s="42" t="s">
        <v>8</v>
      </c>
      <c r="AU165" s="43">
        <v>6.4500000000000171</v>
      </c>
      <c r="AV165" s="42">
        <v>-0.29999999999998295</v>
      </c>
      <c r="AW165" s="42" t="s">
        <v>8</v>
      </c>
      <c r="AX165" s="42" t="s">
        <v>8</v>
      </c>
      <c r="AY165" s="42">
        <v>13.039999999999992</v>
      </c>
    </row>
    <row r="166" spans="20:51" ht="60">
      <c r="T166" s="44" t="s">
        <v>144</v>
      </c>
      <c r="U166" s="44">
        <v>54.48</v>
      </c>
      <c r="V166" s="44">
        <v>56.47</v>
      </c>
      <c r="W166" s="45">
        <v>1.990000000000002</v>
      </c>
      <c r="X166" s="45">
        <v>9.0000000000003411E-2</v>
      </c>
      <c r="Y166" s="44" t="s">
        <v>154</v>
      </c>
      <c r="Z166" s="44" t="s">
        <v>155</v>
      </c>
      <c r="AA166" s="44">
        <v>2.1300000000000026</v>
      </c>
      <c r="AB166" s="44" t="s">
        <v>140</v>
      </c>
      <c r="AC166" s="44">
        <v>73.95</v>
      </c>
      <c r="AD166" s="44">
        <v>95.87</v>
      </c>
      <c r="AE166" s="45">
        <v>21.92</v>
      </c>
      <c r="AF166" s="45">
        <v>-3.9999999999992042E-2</v>
      </c>
      <c r="AG166" s="44" t="s">
        <v>223</v>
      </c>
      <c r="AH166" s="44" t="s">
        <v>151</v>
      </c>
      <c r="AI166" s="44">
        <v>35.509999999999991</v>
      </c>
      <c r="AJ166" s="44" t="s">
        <v>140</v>
      </c>
      <c r="AK166" s="44">
        <v>63.97</v>
      </c>
      <c r="AL166" s="44">
        <v>94.43</v>
      </c>
      <c r="AM166" s="45">
        <v>30.460000000000008</v>
      </c>
      <c r="AN166" s="45">
        <v>6.0000000000016485E-2</v>
      </c>
      <c r="AO166" s="44" t="s">
        <v>150</v>
      </c>
      <c r="AP166" s="44" t="s">
        <v>151</v>
      </c>
      <c r="AQ166" s="44">
        <v>35.959999999999994</v>
      </c>
      <c r="AR166" s="44" t="s">
        <v>140</v>
      </c>
      <c r="AS166" s="44">
        <v>64.14</v>
      </c>
      <c r="AT166" s="44">
        <v>90.97</v>
      </c>
      <c r="AU166" s="45">
        <v>26.83</v>
      </c>
      <c r="AV166" s="45">
        <v>-0.32000000000000739</v>
      </c>
      <c r="AW166" s="44" t="s">
        <v>150</v>
      </c>
      <c r="AX166" s="44" t="s">
        <v>151</v>
      </c>
      <c r="AY166" s="44">
        <v>35.959999999999994</v>
      </c>
    </row>
    <row r="167" spans="20:51" ht="60">
      <c r="T167" s="42" t="s">
        <v>142</v>
      </c>
      <c r="U167" s="42" t="s">
        <v>8</v>
      </c>
      <c r="V167" s="42" t="s">
        <v>8</v>
      </c>
      <c r="W167" s="43">
        <v>37.799999999999997</v>
      </c>
      <c r="X167" s="43">
        <v>0.61999999999999034</v>
      </c>
      <c r="Y167" s="42" t="s">
        <v>8</v>
      </c>
      <c r="Z167" s="42" t="s">
        <v>8</v>
      </c>
      <c r="AA167" s="42">
        <v>38.1</v>
      </c>
      <c r="AB167" s="44" t="s">
        <v>143</v>
      </c>
      <c r="AC167" s="44">
        <v>0</v>
      </c>
      <c r="AD167" s="44">
        <v>0</v>
      </c>
      <c r="AE167" s="45">
        <v>0</v>
      </c>
      <c r="AF167" s="45">
        <v>0</v>
      </c>
      <c r="AG167" s="44" t="s">
        <v>152</v>
      </c>
      <c r="AH167" s="44" t="s">
        <v>224</v>
      </c>
      <c r="AI167" s="44">
        <v>0.80999999999999517</v>
      </c>
      <c r="AJ167" s="44" t="s">
        <v>143</v>
      </c>
      <c r="AK167" s="44">
        <v>0</v>
      </c>
      <c r="AL167" s="44">
        <v>0</v>
      </c>
      <c r="AM167" s="45">
        <v>0</v>
      </c>
      <c r="AN167" s="45">
        <v>0</v>
      </c>
      <c r="AO167" s="44" t="s">
        <v>152</v>
      </c>
      <c r="AP167" s="44" t="s">
        <v>153</v>
      </c>
      <c r="AQ167" s="44">
        <v>1.5999999999999943</v>
      </c>
      <c r="AR167" s="44" t="s">
        <v>143</v>
      </c>
      <c r="AS167" s="44">
        <v>0</v>
      </c>
      <c r="AT167" s="44">
        <v>0</v>
      </c>
      <c r="AU167" s="45">
        <v>0</v>
      </c>
      <c r="AV167" s="45">
        <v>0</v>
      </c>
      <c r="AW167" s="44" t="s">
        <v>152</v>
      </c>
      <c r="AX167" s="44" t="s">
        <v>153</v>
      </c>
      <c r="AY167" s="44">
        <v>1.5999999999999943</v>
      </c>
    </row>
    <row r="168" spans="20:51" ht="60">
      <c r="T168" s="42" t="s">
        <v>9</v>
      </c>
      <c r="U168" s="42" t="s">
        <v>8</v>
      </c>
      <c r="V168" s="42" t="s">
        <v>8</v>
      </c>
      <c r="W168" s="43">
        <v>46.760000000000005</v>
      </c>
      <c r="X168" s="43">
        <v>-0.59000000000001762</v>
      </c>
      <c r="Y168" s="42" t="s">
        <v>8</v>
      </c>
      <c r="Z168" s="42" t="s">
        <v>8</v>
      </c>
      <c r="AA168" s="43">
        <v>50.690000000000005</v>
      </c>
      <c r="AB168" s="44" t="s">
        <v>144</v>
      </c>
      <c r="AC168" s="44">
        <v>0</v>
      </c>
      <c r="AD168" s="44">
        <v>0</v>
      </c>
      <c r="AE168" s="45">
        <v>0</v>
      </c>
      <c r="AF168" s="45">
        <v>0</v>
      </c>
      <c r="AG168" s="44" t="s">
        <v>154</v>
      </c>
      <c r="AH168" s="44" t="s">
        <v>155</v>
      </c>
      <c r="AI168" s="44">
        <v>2.1300000000000026</v>
      </c>
      <c r="AJ168" s="44" t="s">
        <v>144</v>
      </c>
      <c r="AK168" s="44">
        <v>0</v>
      </c>
      <c r="AL168" s="44">
        <v>0</v>
      </c>
      <c r="AM168" s="45">
        <v>0</v>
      </c>
      <c r="AN168" s="45">
        <v>0</v>
      </c>
      <c r="AO168" s="44" t="s">
        <v>154</v>
      </c>
      <c r="AP168" s="44" t="s">
        <v>155</v>
      </c>
      <c r="AQ168" s="44">
        <v>2.1300000000000026</v>
      </c>
      <c r="AR168" s="44" t="s">
        <v>144</v>
      </c>
      <c r="AS168" s="44">
        <v>0</v>
      </c>
      <c r="AT168" s="44">
        <v>0</v>
      </c>
      <c r="AU168" s="45">
        <v>0</v>
      </c>
      <c r="AV168" s="45">
        <v>0</v>
      </c>
      <c r="AW168" s="44" t="s">
        <v>154</v>
      </c>
      <c r="AX168" s="44" t="s">
        <v>155</v>
      </c>
      <c r="AY168" s="44">
        <v>2.1300000000000026</v>
      </c>
    </row>
    <row r="169" spans="20:51" ht="45">
      <c r="T169" s="112">
        <v>44032</v>
      </c>
      <c r="U169" s="112"/>
      <c r="V169" s="112"/>
      <c r="W169" s="112"/>
      <c r="X169" s="112"/>
      <c r="Y169" s="112"/>
      <c r="Z169" s="112"/>
      <c r="AA169" s="112"/>
      <c r="AB169" s="42" t="s">
        <v>142</v>
      </c>
      <c r="AC169" s="42" t="s">
        <v>8</v>
      </c>
      <c r="AD169" s="42" t="s">
        <v>8</v>
      </c>
      <c r="AE169" s="43">
        <v>21.92</v>
      </c>
      <c r="AF169" s="43">
        <v>-3.9999999999992042E-2</v>
      </c>
      <c r="AG169" s="42" t="s">
        <v>8</v>
      </c>
      <c r="AH169" s="42" t="s">
        <v>8</v>
      </c>
      <c r="AI169" s="42">
        <v>38.449999999999989</v>
      </c>
      <c r="AJ169" s="42" t="s">
        <v>142</v>
      </c>
      <c r="AK169" s="42" t="s">
        <v>8</v>
      </c>
      <c r="AL169" s="42" t="s">
        <v>8</v>
      </c>
      <c r="AM169" s="43">
        <v>30.460000000000008</v>
      </c>
      <c r="AN169" s="43">
        <v>6.0000000000016485E-2</v>
      </c>
      <c r="AO169" s="42" t="s">
        <v>8</v>
      </c>
      <c r="AP169" s="42" t="s">
        <v>8</v>
      </c>
      <c r="AQ169" s="42">
        <v>39.689999999999991</v>
      </c>
      <c r="AR169" s="42" t="s">
        <v>142</v>
      </c>
      <c r="AS169" s="42" t="s">
        <v>8</v>
      </c>
      <c r="AT169" s="42" t="s">
        <v>8</v>
      </c>
      <c r="AU169" s="43">
        <v>26.83</v>
      </c>
      <c r="AV169" s="43">
        <v>-0.32000000000000739</v>
      </c>
      <c r="AW169" s="42" t="s">
        <v>8</v>
      </c>
      <c r="AX169" s="42" t="s">
        <v>8</v>
      </c>
      <c r="AY169" s="42">
        <v>39.689999999999991</v>
      </c>
    </row>
    <row r="170" spans="20:51" ht="60">
      <c r="T170" s="42" t="s">
        <v>1</v>
      </c>
      <c r="U170" s="42" t="s">
        <v>10</v>
      </c>
      <c r="V170" s="42" t="s">
        <v>11</v>
      </c>
      <c r="W170" s="42" t="s">
        <v>12</v>
      </c>
      <c r="X170" s="42" t="s">
        <v>13</v>
      </c>
      <c r="Y170" s="42" t="s">
        <v>125</v>
      </c>
      <c r="Z170" s="42" t="s">
        <v>126</v>
      </c>
      <c r="AA170" s="42" t="s">
        <v>127</v>
      </c>
      <c r="AB170" s="42" t="s">
        <v>9</v>
      </c>
      <c r="AC170" s="42" t="s">
        <v>8</v>
      </c>
      <c r="AD170" s="42" t="s">
        <v>8</v>
      </c>
      <c r="AE170" s="43">
        <v>29.820000000000007</v>
      </c>
      <c r="AF170" s="43">
        <v>-0.50999999999999091</v>
      </c>
      <c r="AG170" s="42" t="s">
        <v>8</v>
      </c>
      <c r="AH170" s="42" t="s">
        <v>8</v>
      </c>
      <c r="AI170" s="43">
        <v>51.039999999999992</v>
      </c>
      <c r="AJ170" s="42" t="s">
        <v>9</v>
      </c>
      <c r="AK170" s="42" t="s">
        <v>8</v>
      </c>
      <c r="AL170" s="42" t="s">
        <v>8</v>
      </c>
      <c r="AM170" s="43">
        <v>36.710000000000008</v>
      </c>
      <c r="AN170" s="43">
        <v>6.0000000000016485E-2</v>
      </c>
      <c r="AO170" s="42" t="s">
        <v>8</v>
      </c>
      <c r="AP170" s="42" t="s">
        <v>8</v>
      </c>
      <c r="AQ170" s="43">
        <v>52.629999999999988</v>
      </c>
      <c r="AR170" s="42" t="s">
        <v>9</v>
      </c>
      <c r="AS170" s="42" t="s">
        <v>8</v>
      </c>
      <c r="AT170" s="42" t="s">
        <v>8</v>
      </c>
      <c r="AU170" s="43">
        <v>33.280000000000015</v>
      </c>
      <c r="AV170" s="43">
        <v>-0.61999999999999034</v>
      </c>
      <c r="AW170" s="42" t="s">
        <v>8</v>
      </c>
      <c r="AX170" s="42" t="s">
        <v>8</v>
      </c>
      <c r="AY170" s="43">
        <v>52.729999999999983</v>
      </c>
    </row>
    <row r="171" spans="20:51" ht="45">
      <c r="T171" s="3" t="s">
        <v>137</v>
      </c>
      <c r="U171" s="3">
        <v>151.29</v>
      </c>
      <c r="V171" s="3">
        <v>159.1</v>
      </c>
      <c r="W171" s="5">
        <v>7.8100000000000023</v>
      </c>
      <c r="X171" s="5">
        <v>0.43999999999999773</v>
      </c>
      <c r="Y171" s="3" t="s">
        <v>146</v>
      </c>
      <c r="Z171" s="3" t="s">
        <v>217</v>
      </c>
      <c r="AA171" s="3">
        <v>8.7900000000000205</v>
      </c>
      <c r="AB171" s="112">
        <v>44060</v>
      </c>
      <c r="AC171" s="112"/>
      <c r="AD171" s="112"/>
      <c r="AE171" s="112"/>
      <c r="AF171" s="112"/>
      <c r="AG171" s="112"/>
      <c r="AH171" s="112"/>
      <c r="AI171" s="112"/>
      <c r="AJ171" s="112">
        <v>44092</v>
      </c>
      <c r="AK171" s="112"/>
      <c r="AL171" s="112"/>
      <c r="AM171" s="112"/>
      <c r="AN171" s="112"/>
      <c r="AO171" s="112"/>
      <c r="AP171" s="112"/>
      <c r="AQ171" s="112"/>
      <c r="AR171" s="112">
        <v>44124</v>
      </c>
      <c r="AS171" s="112"/>
      <c r="AT171" s="112"/>
      <c r="AU171" s="112"/>
      <c r="AV171" s="112"/>
      <c r="AW171" s="112"/>
      <c r="AX171" s="112"/>
      <c r="AY171" s="112"/>
    </row>
    <row r="172" spans="20:51" ht="60">
      <c r="T172" s="3" t="s">
        <v>138</v>
      </c>
      <c r="U172" s="3">
        <v>131.91999999999999</v>
      </c>
      <c r="V172" s="3">
        <v>132.27000000000001</v>
      </c>
      <c r="W172" s="5">
        <v>0.35000000000002274</v>
      </c>
      <c r="X172" s="5">
        <v>-1.2399999999999807</v>
      </c>
      <c r="Y172" s="3" t="s">
        <v>221</v>
      </c>
      <c r="Z172" s="3" t="s">
        <v>222</v>
      </c>
      <c r="AA172" s="3">
        <v>3.7999999999999829</v>
      </c>
      <c r="AB172" s="42" t="s">
        <v>1</v>
      </c>
      <c r="AC172" s="42" t="s">
        <v>10</v>
      </c>
      <c r="AD172" s="42" t="s">
        <v>11</v>
      </c>
      <c r="AE172" s="42" t="s">
        <v>12</v>
      </c>
      <c r="AF172" s="42" t="s">
        <v>13</v>
      </c>
      <c r="AG172" s="42" t="s">
        <v>125</v>
      </c>
      <c r="AH172" s="42" t="s">
        <v>126</v>
      </c>
      <c r="AI172" s="42" t="s">
        <v>127</v>
      </c>
      <c r="AJ172" s="42" t="s">
        <v>1</v>
      </c>
      <c r="AK172" s="42" t="s">
        <v>10</v>
      </c>
      <c r="AL172" s="42" t="s">
        <v>11</v>
      </c>
      <c r="AM172" s="42" t="s">
        <v>12</v>
      </c>
      <c r="AN172" s="42" t="s">
        <v>13</v>
      </c>
      <c r="AO172" s="42" t="s">
        <v>125</v>
      </c>
      <c r="AP172" s="42" t="s">
        <v>126</v>
      </c>
      <c r="AQ172" s="42" t="s">
        <v>127</v>
      </c>
      <c r="AR172" s="42" t="s">
        <v>1</v>
      </c>
      <c r="AS172" s="42" t="s">
        <v>10</v>
      </c>
      <c r="AT172" s="42" t="s">
        <v>11</v>
      </c>
      <c r="AU172" s="42" t="s">
        <v>12</v>
      </c>
      <c r="AV172" s="42" t="s">
        <v>13</v>
      </c>
      <c r="AW172" s="42" t="s">
        <v>125</v>
      </c>
      <c r="AX172" s="42" t="s">
        <v>126</v>
      </c>
      <c r="AY172" s="42" t="s">
        <v>127</v>
      </c>
    </row>
    <row r="173" spans="20:51" ht="45">
      <c r="T173" s="42" t="s">
        <v>139</v>
      </c>
      <c r="U173" s="42" t="s">
        <v>8</v>
      </c>
      <c r="V173" s="42" t="s">
        <v>8</v>
      </c>
      <c r="W173" s="43">
        <v>8.160000000000025</v>
      </c>
      <c r="X173" s="42">
        <v>-0.79999999999998295</v>
      </c>
      <c r="Y173" s="42" t="s">
        <v>8</v>
      </c>
      <c r="Z173" s="42" t="s">
        <v>8</v>
      </c>
      <c r="AA173" s="42">
        <v>12.590000000000003</v>
      </c>
      <c r="AB173" s="3" t="s">
        <v>137</v>
      </c>
      <c r="AC173" s="3">
        <v>151.21</v>
      </c>
      <c r="AD173" s="3">
        <v>159.1</v>
      </c>
      <c r="AE173" s="5">
        <v>7.8899999999999864</v>
      </c>
      <c r="AF173" s="5">
        <v>-1.0000000000019327E-2</v>
      </c>
      <c r="AG173" s="3" t="s">
        <v>146</v>
      </c>
      <c r="AH173" s="3" t="s">
        <v>217</v>
      </c>
      <c r="AI173" s="3">
        <v>8.7900000000000205</v>
      </c>
      <c r="AJ173" s="3" t="s">
        <v>137</v>
      </c>
      <c r="AK173" s="3">
        <v>152.22</v>
      </c>
      <c r="AL173" s="3">
        <v>158.80000000000001</v>
      </c>
      <c r="AM173" s="5">
        <v>6.5800000000000125</v>
      </c>
      <c r="AN173" s="5">
        <v>0.33000000000001251</v>
      </c>
      <c r="AO173" s="3" t="s">
        <v>146</v>
      </c>
      <c r="AP173" s="3" t="s">
        <v>147</v>
      </c>
      <c r="AQ173" s="3">
        <v>8.9000000000000057</v>
      </c>
      <c r="AR173" s="3" t="s">
        <v>137</v>
      </c>
      <c r="AS173" s="3">
        <v>152.09</v>
      </c>
      <c r="AT173" s="3">
        <v>158.54</v>
      </c>
      <c r="AU173" s="5">
        <v>6.4499999999999886</v>
      </c>
      <c r="AV173" s="5">
        <v>-2.8421709430404007E-14</v>
      </c>
      <c r="AW173" s="3" t="s">
        <v>146</v>
      </c>
      <c r="AX173" s="3" t="s">
        <v>147</v>
      </c>
      <c r="AY173" s="3">
        <v>8.9000000000000057</v>
      </c>
    </row>
    <row r="174" spans="20:51" ht="60">
      <c r="T174" s="44" t="s">
        <v>140</v>
      </c>
      <c r="U174" s="44">
        <v>63.31</v>
      </c>
      <c r="V174" s="44">
        <v>98.65</v>
      </c>
      <c r="W174" s="45">
        <v>35.340000000000003</v>
      </c>
      <c r="X174" s="45">
        <v>0.1600000000000108</v>
      </c>
      <c r="Y174" s="44" t="s">
        <v>223</v>
      </c>
      <c r="Z174" s="44" t="s">
        <v>302</v>
      </c>
      <c r="AA174" s="44">
        <v>35.450000000000003</v>
      </c>
      <c r="AB174" s="3" t="s">
        <v>138</v>
      </c>
      <c r="AC174" s="3">
        <v>73.959999999999994</v>
      </c>
      <c r="AD174" s="3">
        <v>0</v>
      </c>
      <c r="AE174" s="5">
        <v>0</v>
      </c>
      <c r="AF174" s="5">
        <v>0</v>
      </c>
      <c r="AG174" s="3" t="s">
        <v>221</v>
      </c>
      <c r="AH174" s="3" t="s">
        <v>222</v>
      </c>
      <c r="AI174" s="3">
        <v>3.7999999999999829</v>
      </c>
      <c r="AJ174" s="3" t="s">
        <v>138</v>
      </c>
      <c r="AK174" s="3">
        <v>0</v>
      </c>
      <c r="AL174" s="3">
        <v>0</v>
      </c>
      <c r="AM174" s="5">
        <v>0</v>
      </c>
      <c r="AN174" s="5">
        <v>0</v>
      </c>
      <c r="AO174" s="3" t="s">
        <v>221</v>
      </c>
      <c r="AP174" s="3" t="s">
        <v>149</v>
      </c>
      <c r="AQ174" s="3">
        <v>4.039999999999992</v>
      </c>
      <c r="AR174" s="3" t="s">
        <v>138</v>
      </c>
      <c r="AS174" s="3">
        <v>0</v>
      </c>
      <c r="AT174" s="3">
        <v>0</v>
      </c>
      <c r="AU174" s="5">
        <v>0</v>
      </c>
      <c r="AV174" s="5">
        <v>0</v>
      </c>
      <c r="AW174" s="3" t="s">
        <v>148</v>
      </c>
      <c r="AX174" s="3" t="s">
        <v>149</v>
      </c>
      <c r="AY174" s="3">
        <v>4.1399999999999864</v>
      </c>
    </row>
    <row r="175" spans="20:51" ht="60">
      <c r="T175" s="44" t="s">
        <v>143</v>
      </c>
      <c r="U175" s="44">
        <v>60.37</v>
      </c>
      <c r="V175" s="44">
        <v>60.61</v>
      </c>
      <c r="W175" s="45">
        <v>0.24000000000000199</v>
      </c>
      <c r="X175" s="45">
        <v>-0.39000000000000057</v>
      </c>
      <c r="Y175" s="44" t="s">
        <v>152</v>
      </c>
      <c r="Z175" s="44" t="s">
        <v>299</v>
      </c>
      <c r="AA175" s="44">
        <v>0.76999999999999602</v>
      </c>
      <c r="AB175" s="42" t="s">
        <v>139</v>
      </c>
      <c r="AC175" s="42" t="s">
        <v>8</v>
      </c>
      <c r="AD175" s="42" t="s">
        <v>8</v>
      </c>
      <c r="AE175" s="43">
        <v>7.8899999999999864</v>
      </c>
      <c r="AF175" s="42">
        <v>-1.0000000000019327E-2</v>
      </c>
      <c r="AG175" s="42" t="s">
        <v>8</v>
      </c>
      <c r="AH175" s="42" t="s">
        <v>8</v>
      </c>
      <c r="AI175" s="42">
        <v>12.590000000000003</v>
      </c>
      <c r="AJ175" s="42" t="s">
        <v>139</v>
      </c>
      <c r="AK175" s="42" t="s">
        <v>8</v>
      </c>
      <c r="AL175" s="42" t="s">
        <v>8</v>
      </c>
      <c r="AM175" s="43">
        <v>6.5800000000000125</v>
      </c>
      <c r="AN175" s="42">
        <v>0.33000000000001251</v>
      </c>
      <c r="AO175" s="42" t="s">
        <v>8</v>
      </c>
      <c r="AP175" s="42" t="s">
        <v>8</v>
      </c>
      <c r="AQ175" s="42">
        <v>12.939999999999998</v>
      </c>
      <c r="AR175" s="42" t="s">
        <v>139</v>
      </c>
      <c r="AS175" s="42" t="s">
        <v>8</v>
      </c>
      <c r="AT175" s="42" t="s">
        <v>8</v>
      </c>
      <c r="AU175" s="43">
        <v>6.4499999999999886</v>
      </c>
      <c r="AV175" s="42">
        <v>-2.8421709430404007E-14</v>
      </c>
      <c r="AW175" s="42" t="s">
        <v>8</v>
      </c>
      <c r="AX175" s="42" t="s">
        <v>8</v>
      </c>
      <c r="AY175" s="42">
        <v>13.039999999999992</v>
      </c>
    </row>
    <row r="176" spans="20:51" ht="60">
      <c r="T176" s="44" t="s">
        <v>144</v>
      </c>
      <c r="U176" s="44">
        <v>54.5</v>
      </c>
      <c r="V176" s="44">
        <v>56.25</v>
      </c>
      <c r="W176" s="45">
        <v>1.75</v>
      </c>
      <c r="X176" s="45">
        <v>-0.24000000000000199</v>
      </c>
      <c r="Y176" s="44" t="s">
        <v>154</v>
      </c>
      <c r="Z176" s="44" t="s">
        <v>155</v>
      </c>
      <c r="AA176" s="44">
        <v>2.1300000000000026</v>
      </c>
      <c r="AB176" s="44" t="s">
        <v>140</v>
      </c>
      <c r="AC176" s="44">
        <v>73.959999999999994</v>
      </c>
      <c r="AD176" s="44">
        <v>95.65</v>
      </c>
      <c r="AE176" s="45">
        <v>21.690000000000012</v>
      </c>
      <c r="AF176" s="45">
        <v>-0.22999999999998977</v>
      </c>
      <c r="AG176" s="44" t="s">
        <v>223</v>
      </c>
      <c r="AH176" s="44" t="s">
        <v>151</v>
      </c>
      <c r="AI176" s="44">
        <v>35.509999999999991</v>
      </c>
      <c r="AJ176" s="44" t="s">
        <v>140</v>
      </c>
      <c r="AK176" s="44">
        <v>63.97</v>
      </c>
      <c r="AL176" s="44">
        <v>94.46</v>
      </c>
      <c r="AM176" s="45">
        <v>30.489999999999995</v>
      </c>
      <c r="AN176" s="45">
        <v>2.9999999999986926E-2</v>
      </c>
      <c r="AO176" s="44" t="s">
        <v>150</v>
      </c>
      <c r="AP176" s="44" t="s">
        <v>151</v>
      </c>
      <c r="AQ176" s="44">
        <v>35.959999999999994</v>
      </c>
      <c r="AR176" s="44" t="s">
        <v>140</v>
      </c>
      <c r="AS176" s="44">
        <v>64.150000000000006</v>
      </c>
      <c r="AT176" s="44">
        <v>90.76</v>
      </c>
      <c r="AU176" s="45">
        <v>26.61</v>
      </c>
      <c r="AV176" s="45">
        <v>-0.21999999999999886</v>
      </c>
      <c r="AW176" s="44" t="s">
        <v>150</v>
      </c>
      <c r="AX176" s="44" t="s">
        <v>151</v>
      </c>
      <c r="AY176" s="44">
        <v>35.959999999999994</v>
      </c>
    </row>
    <row r="177" spans="20:51" ht="60">
      <c r="T177" s="42" t="s">
        <v>142</v>
      </c>
      <c r="U177" s="42" t="s">
        <v>8</v>
      </c>
      <c r="V177" s="42" t="s">
        <v>8</v>
      </c>
      <c r="W177" s="43">
        <v>37.330000000000005</v>
      </c>
      <c r="X177" s="43">
        <v>-0.46999999999999176</v>
      </c>
      <c r="Y177" s="42" t="s">
        <v>8</v>
      </c>
      <c r="Z177" s="42" t="s">
        <v>8</v>
      </c>
      <c r="AA177" s="42">
        <v>38.35</v>
      </c>
      <c r="AB177" s="44" t="s">
        <v>143</v>
      </c>
      <c r="AC177" s="44">
        <v>0</v>
      </c>
      <c r="AD177" s="44">
        <v>0</v>
      </c>
      <c r="AE177" s="45">
        <v>0</v>
      </c>
      <c r="AF177" s="45">
        <v>0</v>
      </c>
      <c r="AG177" s="44" t="s">
        <v>152</v>
      </c>
      <c r="AH177" s="44" t="s">
        <v>224</v>
      </c>
      <c r="AI177" s="44">
        <v>0.80999999999999517</v>
      </c>
      <c r="AJ177" s="44" t="s">
        <v>143</v>
      </c>
      <c r="AK177" s="44">
        <v>0</v>
      </c>
      <c r="AL177" s="44">
        <v>0</v>
      </c>
      <c r="AM177" s="45">
        <v>0</v>
      </c>
      <c r="AN177" s="45">
        <v>0</v>
      </c>
      <c r="AO177" s="44" t="s">
        <v>152</v>
      </c>
      <c r="AP177" s="44" t="s">
        <v>153</v>
      </c>
      <c r="AQ177" s="44">
        <v>1.5999999999999943</v>
      </c>
      <c r="AR177" s="44" t="s">
        <v>143</v>
      </c>
      <c r="AS177" s="44">
        <v>0</v>
      </c>
      <c r="AT177" s="44">
        <v>0</v>
      </c>
      <c r="AU177" s="45">
        <v>0</v>
      </c>
      <c r="AV177" s="45">
        <v>0</v>
      </c>
      <c r="AW177" s="44" t="s">
        <v>152</v>
      </c>
      <c r="AX177" s="44" t="s">
        <v>153</v>
      </c>
      <c r="AY177" s="44">
        <v>1.5999999999999943</v>
      </c>
    </row>
    <row r="178" spans="20:51" ht="60">
      <c r="T178" s="42" t="s">
        <v>9</v>
      </c>
      <c r="U178" s="42" t="s">
        <v>8</v>
      </c>
      <c r="V178" s="42" t="s">
        <v>8</v>
      </c>
      <c r="W178" s="43">
        <v>45.49000000000003</v>
      </c>
      <c r="X178" s="43">
        <v>-1.2699999999999747</v>
      </c>
      <c r="Y178" s="42" t="s">
        <v>8</v>
      </c>
      <c r="Z178" s="42" t="s">
        <v>8</v>
      </c>
      <c r="AA178" s="43">
        <v>50.940000000000005</v>
      </c>
      <c r="AB178" s="44" t="s">
        <v>144</v>
      </c>
      <c r="AC178" s="44">
        <v>0</v>
      </c>
      <c r="AD178" s="44">
        <v>0</v>
      </c>
      <c r="AE178" s="45">
        <v>0</v>
      </c>
      <c r="AF178" s="45">
        <v>0</v>
      </c>
      <c r="AG178" s="44" t="s">
        <v>154</v>
      </c>
      <c r="AH178" s="44" t="s">
        <v>155</v>
      </c>
      <c r="AI178" s="44">
        <v>2.1300000000000026</v>
      </c>
      <c r="AJ178" s="44" t="s">
        <v>144</v>
      </c>
      <c r="AK178" s="44">
        <v>54.7</v>
      </c>
      <c r="AL178" s="44">
        <v>55.34</v>
      </c>
      <c r="AM178" s="45">
        <v>0.64000000000000057</v>
      </c>
      <c r="AN178" s="45">
        <v>0.64000000000000057</v>
      </c>
      <c r="AO178" s="44" t="s">
        <v>154</v>
      </c>
      <c r="AP178" s="44" t="s">
        <v>155</v>
      </c>
      <c r="AQ178" s="44">
        <v>2.1300000000000026</v>
      </c>
      <c r="AR178" s="44" t="s">
        <v>144</v>
      </c>
      <c r="AS178" s="44">
        <v>0</v>
      </c>
      <c r="AT178" s="44">
        <v>0</v>
      </c>
      <c r="AU178" s="45">
        <v>0</v>
      </c>
      <c r="AV178" s="45">
        <v>0</v>
      </c>
      <c r="AW178" s="44" t="s">
        <v>154</v>
      </c>
      <c r="AX178" s="44" t="s">
        <v>155</v>
      </c>
      <c r="AY178" s="44">
        <v>2.1300000000000026</v>
      </c>
    </row>
    <row r="179" spans="20:51" ht="45">
      <c r="T179" s="112">
        <v>44033</v>
      </c>
      <c r="U179" s="112"/>
      <c r="V179" s="112"/>
      <c r="W179" s="112"/>
      <c r="X179" s="112"/>
      <c r="Y179" s="112"/>
      <c r="Z179" s="112"/>
      <c r="AA179" s="112"/>
      <c r="AB179" s="42" t="s">
        <v>142</v>
      </c>
      <c r="AC179" s="42" t="s">
        <v>8</v>
      </c>
      <c r="AD179" s="42" t="s">
        <v>8</v>
      </c>
      <c r="AE179" s="43">
        <v>21.690000000000012</v>
      </c>
      <c r="AF179" s="43">
        <v>-0.22999999999998977</v>
      </c>
      <c r="AG179" s="42" t="s">
        <v>8</v>
      </c>
      <c r="AH179" s="42" t="s">
        <v>8</v>
      </c>
      <c r="AI179" s="42">
        <v>38.449999999999989</v>
      </c>
      <c r="AJ179" s="42" t="s">
        <v>142</v>
      </c>
      <c r="AK179" s="42" t="s">
        <v>8</v>
      </c>
      <c r="AL179" s="42" t="s">
        <v>8</v>
      </c>
      <c r="AM179" s="43">
        <v>31.129999999999995</v>
      </c>
      <c r="AN179" s="43">
        <v>0.66999999999998749</v>
      </c>
      <c r="AO179" s="42" t="s">
        <v>8</v>
      </c>
      <c r="AP179" s="42" t="s">
        <v>8</v>
      </c>
      <c r="AQ179" s="42">
        <v>39.689999999999991</v>
      </c>
      <c r="AR179" s="42" t="s">
        <v>142</v>
      </c>
      <c r="AS179" s="42" t="s">
        <v>8</v>
      </c>
      <c r="AT179" s="42" t="s">
        <v>8</v>
      </c>
      <c r="AU179" s="43">
        <v>26.61</v>
      </c>
      <c r="AV179" s="43">
        <v>-0.21999999999999886</v>
      </c>
      <c r="AW179" s="42" t="s">
        <v>8</v>
      </c>
      <c r="AX179" s="42" t="s">
        <v>8</v>
      </c>
      <c r="AY179" s="42">
        <v>39.689999999999991</v>
      </c>
    </row>
    <row r="180" spans="20:51" ht="60">
      <c r="T180" s="42" t="s">
        <v>1</v>
      </c>
      <c r="U180" s="42" t="s">
        <v>10</v>
      </c>
      <c r="V180" s="42" t="s">
        <v>11</v>
      </c>
      <c r="W180" s="42" t="s">
        <v>12</v>
      </c>
      <c r="X180" s="42" t="s">
        <v>13</v>
      </c>
      <c r="Y180" s="42" t="s">
        <v>125</v>
      </c>
      <c r="Z180" s="42" t="s">
        <v>126</v>
      </c>
      <c r="AA180" s="42" t="s">
        <v>127</v>
      </c>
      <c r="AB180" s="42" t="s">
        <v>9</v>
      </c>
      <c r="AC180" s="42" t="s">
        <v>8</v>
      </c>
      <c r="AD180" s="42" t="s">
        <v>8</v>
      </c>
      <c r="AE180" s="43">
        <v>29.58</v>
      </c>
      <c r="AF180" s="43">
        <v>-0.24000000000000909</v>
      </c>
      <c r="AG180" s="42" t="s">
        <v>8</v>
      </c>
      <c r="AH180" s="42" t="s">
        <v>8</v>
      </c>
      <c r="AI180" s="43">
        <v>51.039999999999992</v>
      </c>
      <c r="AJ180" s="42" t="s">
        <v>9</v>
      </c>
      <c r="AK180" s="42" t="s">
        <v>8</v>
      </c>
      <c r="AL180" s="42" t="s">
        <v>8</v>
      </c>
      <c r="AM180" s="43">
        <v>37.710000000000008</v>
      </c>
      <c r="AN180" s="43">
        <v>1</v>
      </c>
      <c r="AO180" s="42" t="s">
        <v>8</v>
      </c>
      <c r="AP180" s="42" t="s">
        <v>8</v>
      </c>
      <c r="AQ180" s="43">
        <v>52.629999999999988</v>
      </c>
      <c r="AR180" s="42" t="s">
        <v>9</v>
      </c>
      <c r="AS180" s="42" t="s">
        <v>8</v>
      </c>
      <c r="AT180" s="42" t="s">
        <v>8</v>
      </c>
      <c r="AU180" s="43">
        <v>33.059999999999988</v>
      </c>
      <c r="AV180" s="43">
        <v>-0.22000000000002728</v>
      </c>
      <c r="AW180" s="42" t="s">
        <v>8</v>
      </c>
      <c r="AX180" s="42" t="s">
        <v>8</v>
      </c>
      <c r="AY180" s="43">
        <v>52.729999999999983</v>
      </c>
    </row>
    <row r="181" spans="20:51" ht="45">
      <c r="T181" s="3" t="s">
        <v>137</v>
      </c>
      <c r="U181" s="3">
        <v>151.28</v>
      </c>
      <c r="V181" s="3">
        <v>159.1</v>
      </c>
      <c r="W181" s="5">
        <v>7.8199999999999932</v>
      </c>
      <c r="X181" s="5">
        <v>9.9999999999909051E-3</v>
      </c>
      <c r="Y181" s="3" t="s">
        <v>146</v>
      </c>
      <c r="Z181" s="3" t="s">
        <v>217</v>
      </c>
      <c r="AA181" s="3">
        <v>8.7900000000000205</v>
      </c>
      <c r="AB181" s="112">
        <v>44061</v>
      </c>
      <c r="AC181" s="112"/>
      <c r="AD181" s="112"/>
      <c r="AE181" s="112"/>
      <c r="AF181" s="112"/>
      <c r="AG181" s="112"/>
      <c r="AH181" s="112"/>
      <c r="AI181" s="112"/>
      <c r="AJ181" s="112">
        <v>44093</v>
      </c>
      <c r="AK181" s="112"/>
      <c r="AL181" s="112"/>
      <c r="AM181" s="112"/>
      <c r="AN181" s="112"/>
      <c r="AO181" s="112"/>
      <c r="AP181" s="112"/>
      <c r="AQ181" s="112"/>
      <c r="AR181" s="112">
        <v>44126</v>
      </c>
      <c r="AS181" s="112"/>
      <c r="AT181" s="112"/>
      <c r="AU181" s="112"/>
      <c r="AV181" s="112"/>
      <c r="AW181" s="112"/>
      <c r="AX181" s="112"/>
      <c r="AY181" s="112"/>
    </row>
    <row r="182" spans="20:51" ht="60">
      <c r="T182" s="3" t="s">
        <v>138</v>
      </c>
      <c r="U182" s="3">
        <v>0</v>
      </c>
      <c r="V182" s="3">
        <v>0</v>
      </c>
      <c r="W182" s="5">
        <v>0</v>
      </c>
      <c r="X182" s="5">
        <v>-0.35000000000002274</v>
      </c>
      <c r="Y182" s="3" t="s">
        <v>221</v>
      </c>
      <c r="Z182" s="3" t="s">
        <v>222</v>
      </c>
      <c r="AA182" s="3">
        <v>3.7999999999999829</v>
      </c>
      <c r="AB182" s="42" t="s">
        <v>1</v>
      </c>
      <c r="AC182" s="42" t="s">
        <v>10</v>
      </c>
      <c r="AD182" s="42" t="s">
        <v>11</v>
      </c>
      <c r="AE182" s="42" t="s">
        <v>12</v>
      </c>
      <c r="AF182" s="42" t="s">
        <v>13</v>
      </c>
      <c r="AG182" s="42" t="s">
        <v>125</v>
      </c>
      <c r="AH182" s="42" t="s">
        <v>126</v>
      </c>
      <c r="AI182" s="42" t="s">
        <v>127</v>
      </c>
      <c r="AJ182" s="42" t="s">
        <v>1</v>
      </c>
      <c r="AK182" s="42" t="s">
        <v>10</v>
      </c>
      <c r="AL182" s="42" t="s">
        <v>11</v>
      </c>
      <c r="AM182" s="42" t="s">
        <v>12</v>
      </c>
      <c r="AN182" s="42" t="s">
        <v>13</v>
      </c>
      <c r="AO182" s="42" t="s">
        <v>125</v>
      </c>
      <c r="AP182" s="42" t="s">
        <v>126</v>
      </c>
      <c r="AQ182" s="42" t="s">
        <v>127</v>
      </c>
      <c r="AR182" s="42" t="s">
        <v>1</v>
      </c>
      <c r="AS182" s="42" t="s">
        <v>10</v>
      </c>
      <c r="AT182" s="42" t="s">
        <v>11</v>
      </c>
      <c r="AU182" s="42" t="s">
        <v>12</v>
      </c>
      <c r="AV182" s="42" t="s">
        <v>13</v>
      </c>
      <c r="AW182" s="42" t="s">
        <v>125</v>
      </c>
      <c r="AX182" s="42" t="s">
        <v>126</v>
      </c>
      <c r="AY182" s="42" t="s">
        <v>127</v>
      </c>
    </row>
    <row r="183" spans="20:51" ht="45">
      <c r="T183" s="42" t="s">
        <v>139</v>
      </c>
      <c r="U183" s="42" t="s">
        <v>8</v>
      </c>
      <c r="V183" s="42" t="s">
        <v>8</v>
      </c>
      <c r="W183" s="43">
        <v>7.8199999999999932</v>
      </c>
      <c r="X183" s="42">
        <v>-0.34000000000003183</v>
      </c>
      <c r="Y183" s="42" t="s">
        <v>8</v>
      </c>
      <c r="Z183" s="42" t="s">
        <v>8</v>
      </c>
      <c r="AA183" s="42">
        <v>12.590000000000003</v>
      </c>
      <c r="AB183" s="3" t="s">
        <v>137</v>
      </c>
      <c r="AC183" s="3">
        <v>151.24</v>
      </c>
      <c r="AD183" s="3">
        <v>159.56</v>
      </c>
      <c r="AE183" s="5">
        <v>8.3199999999999932</v>
      </c>
      <c r="AF183" s="5">
        <v>0.43000000000000682</v>
      </c>
      <c r="AG183" s="3" t="s">
        <v>146</v>
      </c>
      <c r="AH183" s="3" t="s">
        <v>217</v>
      </c>
      <c r="AI183" s="3">
        <v>8.7900000000000205</v>
      </c>
      <c r="AJ183" s="3" t="s">
        <v>137</v>
      </c>
      <c r="AK183" s="3">
        <v>151.25</v>
      </c>
      <c r="AL183" s="3">
        <v>158.80000000000001</v>
      </c>
      <c r="AM183" s="5">
        <v>7.5500000000000114</v>
      </c>
      <c r="AN183" s="5">
        <v>0.96999999999999886</v>
      </c>
      <c r="AO183" s="3" t="s">
        <v>146</v>
      </c>
      <c r="AP183" s="3" t="s">
        <v>147</v>
      </c>
      <c r="AQ183" s="3">
        <v>8.9000000000000057</v>
      </c>
      <c r="AR183" s="3" t="s">
        <v>137</v>
      </c>
      <c r="AS183" s="3">
        <v>152.09</v>
      </c>
      <c r="AT183" s="3">
        <v>158.44999999999999</v>
      </c>
      <c r="AU183" s="5">
        <v>6.3599999999999852</v>
      </c>
      <c r="AV183" s="5">
        <v>-9.0000000000003411E-2</v>
      </c>
      <c r="AW183" s="3" t="s">
        <v>146</v>
      </c>
      <c r="AX183" s="3" t="s">
        <v>147</v>
      </c>
      <c r="AY183" s="3">
        <v>8.9000000000000057</v>
      </c>
    </row>
    <row r="184" spans="20:51" ht="60">
      <c r="T184" s="44" t="s">
        <v>140</v>
      </c>
      <c r="U184" s="44">
        <v>63.21</v>
      </c>
      <c r="V184" s="44">
        <v>98.71</v>
      </c>
      <c r="W184" s="45">
        <v>35.499999999999993</v>
      </c>
      <c r="X184" s="45">
        <v>0.15999999999998948</v>
      </c>
      <c r="Y184" s="44" t="s">
        <v>223</v>
      </c>
      <c r="Z184" s="44" t="s">
        <v>151</v>
      </c>
      <c r="AA184" s="44">
        <v>35.509999999999991</v>
      </c>
      <c r="AB184" s="3" t="s">
        <v>138</v>
      </c>
      <c r="AC184" s="3">
        <v>73.95</v>
      </c>
      <c r="AD184" s="3">
        <v>0</v>
      </c>
      <c r="AE184" s="5">
        <v>0</v>
      </c>
      <c r="AF184" s="5">
        <v>0</v>
      </c>
      <c r="AG184" s="3" t="s">
        <v>221</v>
      </c>
      <c r="AH184" s="3" t="s">
        <v>222</v>
      </c>
      <c r="AI184" s="3">
        <v>3.7999999999999829</v>
      </c>
      <c r="AJ184" s="3" t="s">
        <v>138</v>
      </c>
      <c r="AK184" s="3">
        <v>0</v>
      </c>
      <c r="AL184" s="3">
        <v>0</v>
      </c>
      <c r="AM184" s="5">
        <v>0</v>
      </c>
      <c r="AN184" s="5">
        <v>0</v>
      </c>
      <c r="AO184" s="3" t="s">
        <v>221</v>
      </c>
      <c r="AP184" s="3" t="s">
        <v>149</v>
      </c>
      <c r="AQ184" s="3">
        <v>4.039999999999992</v>
      </c>
      <c r="AR184" s="3" t="s">
        <v>138</v>
      </c>
      <c r="AS184" s="3">
        <v>0</v>
      </c>
      <c r="AT184" s="3">
        <v>0</v>
      </c>
      <c r="AU184" s="5">
        <v>0</v>
      </c>
      <c r="AV184" s="5">
        <v>0</v>
      </c>
      <c r="AW184" s="3" t="s">
        <v>148</v>
      </c>
      <c r="AX184" s="3" t="s">
        <v>149</v>
      </c>
      <c r="AY184" s="3">
        <v>4.1399999999999864</v>
      </c>
    </row>
    <row r="185" spans="20:51" ht="60">
      <c r="T185" s="44" t="s">
        <v>143</v>
      </c>
      <c r="U185" s="44">
        <v>60.32</v>
      </c>
      <c r="V185" s="44">
        <v>61.12</v>
      </c>
      <c r="W185" s="45">
        <v>0.79999999999999716</v>
      </c>
      <c r="X185" s="45">
        <v>0.55999999999999517</v>
      </c>
      <c r="Y185" s="44" t="s">
        <v>152</v>
      </c>
      <c r="Z185" s="44" t="s">
        <v>224</v>
      </c>
      <c r="AA185" s="44">
        <v>0.80999999999999517</v>
      </c>
      <c r="AB185" s="42" t="s">
        <v>139</v>
      </c>
      <c r="AC185" s="42" t="s">
        <v>8</v>
      </c>
      <c r="AD185" s="42" t="s">
        <v>8</v>
      </c>
      <c r="AE185" s="43">
        <v>8.3199999999999932</v>
      </c>
      <c r="AF185" s="42">
        <v>0.43000000000000682</v>
      </c>
      <c r="AG185" s="42" t="s">
        <v>8</v>
      </c>
      <c r="AH185" s="42" t="s">
        <v>8</v>
      </c>
      <c r="AI185" s="42">
        <v>12.590000000000003</v>
      </c>
      <c r="AJ185" s="42" t="s">
        <v>139</v>
      </c>
      <c r="AK185" s="42" t="s">
        <v>8</v>
      </c>
      <c r="AL185" s="42" t="s">
        <v>8</v>
      </c>
      <c r="AM185" s="43">
        <v>7.5500000000000114</v>
      </c>
      <c r="AN185" s="42">
        <v>0.96999999999999886</v>
      </c>
      <c r="AO185" s="42" t="s">
        <v>8</v>
      </c>
      <c r="AP185" s="42" t="s">
        <v>8</v>
      </c>
      <c r="AQ185" s="42">
        <v>12.939999999999998</v>
      </c>
      <c r="AR185" s="42" t="s">
        <v>139</v>
      </c>
      <c r="AS185" s="42" t="s">
        <v>8</v>
      </c>
      <c r="AT185" s="42" t="s">
        <v>8</v>
      </c>
      <c r="AU185" s="43">
        <v>6.3599999999999852</v>
      </c>
      <c r="AV185" s="42">
        <v>-9.0000000000003411E-2</v>
      </c>
      <c r="AW185" s="42" t="s">
        <v>8</v>
      </c>
      <c r="AX185" s="42" t="s">
        <v>8</v>
      </c>
      <c r="AY185" s="42">
        <v>13.039999999999992</v>
      </c>
    </row>
    <row r="186" spans="20:51" ht="60">
      <c r="T186" s="44" t="s">
        <v>144</v>
      </c>
      <c r="U186" s="44">
        <v>54.5</v>
      </c>
      <c r="V186" s="44">
        <v>56.56</v>
      </c>
      <c r="W186" s="45">
        <v>2.0600000000000023</v>
      </c>
      <c r="X186" s="45">
        <v>0.31000000000000227</v>
      </c>
      <c r="Y186" s="44" t="s">
        <v>154</v>
      </c>
      <c r="Z186" s="44" t="s">
        <v>155</v>
      </c>
      <c r="AA186" s="44">
        <v>2.1300000000000026</v>
      </c>
      <c r="AB186" s="44" t="s">
        <v>140</v>
      </c>
      <c r="AC186" s="44">
        <v>73.95</v>
      </c>
      <c r="AD186" s="44">
        <v>95.77</v>
      </c>
      <c r="AE186" s="45">
        <v>21.819999999999993</v>
      </c>
      <c r="AF186" s="45">
        <v>0.12999999999998124</v>
      </c>
      <c r="AG186" s="44" t="s">
        <v>223</v>
      </c>
      <c r="AH186" s="44" t="s">
        <v>151</v>
      </c>
      <c r="AI186" s="44">
        <v>35.509999999999991</v>
      </c>
      <c r="AJ186" s="44" t="s">
        <v>140</v>
      </c>
      <c r="AK186" s="44">
        <v>63.97</v>
      </c>
      <c r="AL186" s="44">
        <v>94.26</v>
      </c>
      <c r="AM186" s="45">
        <v>30.290000000000006</v>
      </c>
      <c r="AN186" s="45">
        <v>-0.19999999999998863</v>
      </c>
      <c r="AO186" s="44" t="s">
        <v>150</v>
      </c>
      <c r="AP186" s="44" t="s">
        <v>151</v>
      </c>
      <c r="AQ186" s="44">
        <v>35.959999999999994</v>
      </c>
      <c r="AR186" s="44" t="s">
        <v>140</v>
      </c>
      <c r="AS186" s="44">
        <v>64.150000000000006</v>
      </c>
      <c r="AT186" s="44">
        <v>90.5</v>
      </c>
      <c r="AU186" s="45">
        <v>26.349999999999994</v>
      </c>
      <c r="AV186" s="45">
        <v>-0.26000000000000512</v>
      </c>
      <c r="AW186" s="44" t="s">
        <v>150</v>
      </c>
      <c r="AX186" s="44" t="s">
        <v>151</v>
      </c>
      <c r="AY186" s="44">
        <v>35.959999999999994</v>
      </c>
    </row>
    <row r="187" spans="20:51" ht="60">
      <c r="T187" s="42" t="s">
        <v>142</v>
      </c>
      <c r="U187" s="42" t="s">
        <v>8</v>
      </c>
      <c r="V187" s="42" t="s">
        <v>8</v>
      </c>
      <c r="W187" s="43">
        <v>38.359999999999992</v>
      </c>
      <c r="X187" s="43">
        <v>1.0299999999999869</v>
      </c>
      <c r="Y187" s="42" t="s">
        <v>8</v>
      </c>
      <c r="Z187" s="42" t="s">
        <v>8</v>
      </c>
      <c r="AA187" s="42">
        <v>38.449999999999989</v>
      </c>
      <c r="AB187" s="44" t="s">
        <v>143</v>
      </c>
      <c r="AC187" s="44">
        <v>0</v>
      </c>
      <c r="AD187" s="44">
        <v>0</v>
      </c>
      <c r="AE187" s="45">
        <v>0</v>
      </c>
      <c r="AF187" s="45">
        <v>0</v>
      </c>
      <c r="AG187" s="44" t="s">
        <v>152</v>
      </c>
      <c r="AH187" s="44" t="s">
        <v>224</v>
      </c>
      <c r="AI187" s="44">
        <v>0.80999999999999517</v>
      </c>
      <c r="AJ187" s="44" t="s">
        <v>143</v>
      </c>
      <c r="AK187" s="44">
        <v>0</v>
      </c>
      <c r="AL187" s="44">
        <v>0</v>
      </c>
      <c r="AM187" s="45">
        <v>0</v>
      </c>
      <c r="AN187" s="45">
        <v>0</v>
      </c>
      <c r="AO187" s="44" t="s">
        <v>152</v>
      </c>
      <c r="AP187" s="44" t="s">
        <v>153</v>
      </c>
      <c r="AQ187" s="44">
        <v>1.5999999999999943</v>
      </c>
      <c r="AR187" s="44" t="s">
        <v>143</v>
      </c>
      <c r="AS187" s="44">
        <v>0</v>
      </c>
      <c r="AT187" s="44">
        <v>0</v>
      </c>
      <c r="AU187" s="45">
        <v>0</v>
      </c>
      <c r="AV187" s="45">
        <v>0</v>
      </c>
      <c r="AW187" s="44" t="s">
        <v>152</v>
      </c>
      <c r="AX187" s="44" t="s">
        <v>153</v>
      </c>
      <c r="AY187" s="44">
        <v>1.5999999999999943</v>
      </c>
    </row>
    <row r="188" spans="20:51" ht="60">
      <c r="T188" s="42" t="s">
        <v>9</v>
      </c>
      <c r="U188" s="42" t="s">
        <v>8</v>
      </c>
      <c r="V188" s="42" t="s">
        <v>8</v>
      </c>
      <c r="W188" s="43">
        <v>46.179999999999986</v>
      </c>
      <c r="X188" s="43">
        <v>0.68999999999995509</v>
      </c>
      <c r="Y188" s="42" t="s">
        <v>8</v>
      </c>
      <c r="Z188" s="42" t="s">
        <v>8</v>
      </c>
      <c r="AA188" s="43">
        <v>51.039999999999992</v>
      </c>
      <c r="AB188" s="44" t="s">
        <v>144</v>
      </c>
      <c r="AC188" s="44">
        <v>0</v>
      </c>
      <c r="AD188" s="44">
        <v>0</v>
      </c>
      <c r="AE188" s="45">
        <v>0</v>
      </c>
      <c r="AF188" s="45">
        <v>0</v>
      </c>
      <c r="AG188" s="44" t="s">
        <v>154</v>
      </c>
      <c r="AH188" s="44" t="s">
        <v>155</v>
      </c>
      <c r="AI188" s="44">
        <v>2.1300000000000026</v>
      </c>
      <c r="AJ188" s="44" t="s">
        <v>144</v>
      </c>
      <c r="AK188" s="44">
        <v>54.71</v>
      </c>
      <c r="AL188" s="44">
        <v>55.4</v>
      </c>
      <c r="AM188" s="45">
        <v>0.68999999999999773</v>
      </c>
      <c r="AN188" s="45">
        <v>4.9999999999997158E-2</v>
      </c>
      <c r="AO188" s="44" t="s">
        <v>154</v>
      </c>
      <c r="AP188" s="44" t="s">
        <v>155</v>
      </c>
      <c r="AQ188" s="44">
        <v>2.1300000000000026</v>
      </c>
      <c r="AR188" s="44" t="s">
        <v>144</v>
      </c>
      <c r="AS188" s="44">
        <v>0</v>
      </c>
      <c r="AT188" s="44">
        <v>0</v>
      </c>
      <c r="AU188" s="45">
        <v>0</v>
      </c>
      <c r="AV188" s="45">
        <v>0</v>
      </c>
      <c r="AW188" s="44" t="s">
        <v>154</v>
      </c>
      <c r="AX188" s="44" t="s">
        <v>155</v>
      </c>
      <c r="AY188" s="44">
        <v>2.1300000000000026</v>
      </c>
    </row>
    <row r="189" spans="20:51" ht="45">
      <c r="T189" s="112">
        <v>44034</v>
      </c>
      <c r="U189" s="112"/>
      <c r="V189" s="112"/>
      <c r="W189" s="112"/>
      <c r="X189" s="112"/>
      <c r="Y189" s="112"/>
      <c r="Z189" s="112"/>
      <c r="AA189" s="112"/>
      <c r="AB189" s="42" t="s">
        <v>142</v>
      </c>
      <c r="AC189" s="42" t="s">
        <v>8</v>
      </c>
      <c r="AD189" s="42" t="s">
        <v>8</v>
      </c>
      <c r="AE189" s="43">
        <v>21.819999999999993</v>
      </c>
      <c r="AF189" s="43">
        <v>0.12999999999998124</v>
      </c>
      <c r="AG189" s="42" t="s">
        <v>8</v>
      </c>
      <c r="AH189" s="42" t="s">
        <v>8</v>
      </c>
      <c r="AI189" s="42">
        <v>38.449999999999989</v>
      </c>
      <c r="AJ189" s="42" t="s">
        <v>142</v>
      </c>
      <c r="AK189" s="42" t="s">
        <v>8</v>
      </c>
      <c r="AL189" s="42" t="s">
        <v>8</v>
      </c>
      <c r="AM189" s="43">
        <v>30.980000000000004</v>
      </c>
      <c r="AN189" s="43">
        <v>-0.14999999999999147</v>
      </c>
      <c r="AO189" s="42" t="s">
        <v>8</v>
      </c>
      <c r="AP189" s="42" t="s">
        <v>8</v>
      </c>
      <c r="AQ189" s="42">
        <v>39.689999999999991</v>
      </c>
      <c r="AR189" s="42" t="s">
        <v>142</v>
      </c>
      <c r="AS189" s="42" t="s">
        <v>8</v>
      </c>
      <c r="AT189" s="42" t="s">
        <v>8</v>
      </c>
      <c r="AU189" s="43">
        <v>26.349999999999994</v>
      </c>
      <c r="AV189" s="43">
        <v>-0.26000000000000512</v>
      </c>
      <c r="AW189" s="42" t="s">
        <v>8</v>
      </c>
      <c r="AX189" s="42" t="s">
        <v>8</v>
      </c>
      <c r="AY189" s="42">
        <v>39.689999999999991</v>
      </c>
    </row>
    <row r="190" spans="20:51" ht="60">
      <c r="T190" s="42" t="s">
        <v>1</v>
      </c>
      <c r="U190" s="42" t="s">
        <v>10</v>
      </c>
      <c r="V190" s="42" t="s">
        <v>11</v>
      </c>
      <c r="W190" s="42" t="s">
        <v>12</v>
      </c>
      <c r="X190" s="42" t="s">
        <v>13</v>
      </c>
      <c r="Y190" s="42" t="s">
        <v>125</v>
      </c>
      <c r="Z190" s="42" t="s">
        <v>126</v>
      </c>
      <c r="AA190" s="42" t="s">
        <v>127</v>
      </c>
      <c r="AB190" s="42" t="s">
        <v>9</v>
      </c>
      <c r="AC190" s="42" t="s">
        <v>8</v>
      </c>
      <c r="AD190" s="42" t="s">
        <v>8</v>
      </c>
      <c r="AE190" s="43">
        <v>30.139999999999986</v>
      </c>
      <c r="AF190" s="43">
        <v>0.55999999999998806</v>
      </c>
      <c r="AG190" s="42" t="s">
        <v>8</v>
      </c>
      <c r="AH190" s="42" t="s">
        <v>8</v>
      </c>
      <c r="AI190" s="43">
        <v>51.039999999999992</v>
      </c>
      <c r="AJ190" s="42" t="s">
        <v>9</v>
      </c>
      <c r="AK190" s="42" t="s">
        <v>8</v>
      </c>
      <c r="AL190" s="42" t="s">
        <v>8</v>
      </c>
      <c r="AM190" s="43">
        <v>38.530000000000015</v>
      </c>
      <c r="AN190" s="43">
        <v>0.82000000000000739</v>
      </c>
      <c r="AO190" s="42" t="s">
        <v>8</v>
      </c>
      <c r="AP190" s="42" t="s">
        <v>8</v>
      </c>
      <c r="AQ190" s="43">
        <v>52.629999999999988</v>
      </c>
      <c r="AR190" s="42" t="s">
        <v>9</v>
      </c>
      <c r="AS190" s="42" t="s">
        <v>8</v>
      </c>
      <c r="AT190" s="42" t="s">
        <v>8</v>
      </c>
      <c r="AU190" s="43">
        <v>32.70999999999998</v>
      </c>
      <c r="AV190" s="43">
        <v>-0.35000000000000853</v>
      </c>
      <c r="AW190" s="42" t="s">
        <v>8</v>
      </c>
      <c r="AX190" s="42" t="s">
        <v>8</v>
      </c>
      <c r="AY190" s="43">
        <v>52.729999999999983</v>
      </c>
    </row>
    <row r="191" spans="20:51" ht="45">
      <c r="T191" s="3" t="s">
        <v>137</v>
      </c>
      <c r="U191" s="3">
        <v>151.29</v>
      </c>
      <c r="V191" s="3">
        <v>159.07</v>
      </c>
      <c r="W191" s="5">
        <v>7.7800000000000011</v>
      </c>
      <c r="X191" s="5">
        <v>-3.9999999999992042E-2</v>
      </c>
      <c r="Y191" s="3" t="s">
        <v>146</v>
      </c>
      <c r="Z191" s="3" t="s">
        <v>217</v>
      </c>
      <c r="AA191" s="3">
        <v>8.7900000000000205</v>
      </c>
      <c r="AB191" s="112">
        <v>44062</v>
      </c>
      <c r="AC191" s="112"/>
      <c r="AD191" s="112"/>
      <c r="AE191" s="112"/>
      <c r="AF191" s="112"/>
      <c r="AG191" s="112"/>
      <c r="AH191" s="112"/>
      <c r="AI191" s="112"/>
      <c r="AJ191" s="112">
        <v>44094</v>
      </c>
      <c r="AK191" s="112"/>
      <c r="AL191" s="112"/>
      <c r="AM191" s="112"/>
      <c r="AN191" s="112"/>
      <c r="AO191" s="112"/>
      <c r="AP191" s="112"/>
      <c r="AQ191" s="112"/>
      <c r="AR191" s="112">
        <v>44128</v>
      </c>
      <c r="AS191" s="112"/>
      <c r="AT191" s="112"/>
      <c r="AU191" s="112"/>
      <c r="AV191" s="112"/>
      <c r="AW191" s="112"/>
      <c r="AX191" s="112"/>
      <c r="AY191" s="112"/>
    </row>
    <row r="192" spans="20:51" ht="60">
      <c r="T192" s="3" t="s">
        <v>138</v>
      </c>
      <c r="U192" s="3">
        <v>0</v>
      </c>
      <c r="V192" s="3">
        <v>0</v>
      </c>
      <c r="W192" s="5">
        <v>0</v>
      </c>
      <c r="X192" s="5">
        <v>0</v>
      </c>
      <c r="Y192" s="3" t="s">
        <v>221</v>
      </c>
      <c r="Z192" s="3" t="s">
        <v>222</v>
      </c>
      <c r="AA192" s="3">
        <v>3.7999999999999829</v>
      </c>
      <c r="AB192" s="42" t="s">
        <v>1</v>
      </c>
      <c r="AC192" s="42" t="s">
        <v>10</v>
      </c>
      <c r="AD192" s="42" t="s">
        <v>11</v>
      </c>
      <c r="AE192" s="42" t="s">
        <v>12</v>
      </c>
      <c r="AF192" s="42" t="s">
        <v>13</v>
      </c>
      <c r="AG192" s="42" t="s">
        <v>125</v>
      </c>
      <c r="AH192" s="42" t="s">
        <v>126</v>
      </c>
      <c r="AI192" s="42" t="s">
        <v>127</v>
      </c>
      <c r="AJ192" s="42" t="s">
        <v>1</v>
      </c>
      <c r="AK192" s="42" t="s">
        <v>10</v>
      </c>
      <c r="AL192" s="42" t="s">
        <v>11</v>
      </c>
      <c r="AM192" s="42" t="s">
        <v>12</v>
      </c>
      <c r="AN192" s="42" t="s">
        <v>13</v>
      </c>
      <c r="AO192" s="42" t="s">
        <v>125</v>
      </c>
      <c r="AP192" s="42" t="s">
        <v>126</v>
      </c>
      <c r="AQ192" s="42" t="s">
        <v>127</v>
      </c>
      <c r="AR192" s="42" t="s">
        <v>1</v>
      </c>
      <c r="AS192" s="42" t="s">
        <v>10</v>
      </c>
      <c r="AT192" s="42" t="s">
        <v>11</v>
      </c>
      <c r="AU192" s="42" t="s">
        <v>12</v>
      </c>
      <c r="AV192" s="42" t="s">
        <v>13</v>
      </c>
      <c r="AW192" s="42" t="s">
        <v>125</v>
      </c>
      <c r="AX192" s="42" t="s">
        <v>126</v>
      </c>
      <c r="AY192" s="42" t="s">
        <v>127</v>
      </c>
    </row>
    <row r="193" spans="20:51" ht="45">
      <c r="T193" s="42" t="s">
        <v>139</v>
      </c>
      <c r="U193" s="42" t="s">
        <v>8</v>
      </c>
      <c r="V193" s="42" t="s">
        <v>8</v>
      </c>
      <c r="W193" s="43">
        <v>7.7800000000000011</v>
      </c>
      <c r="X193" s="42">
        <v>-3.9999999999992042E-2</v>
      </c>
      <c r="Y193" s="42" t="s">
        <v>8</v>
      </c>
      <c r="Z193" s="42" t="s">
        <v>8</v>
      </c>
      <c r="AA193" s="42">
        <v>12.590000000000003</v>
      </c>
      <c r="AB193" s="3" t="s">
        <v>137</v>
      </c>
      <c r="AC193" s="3">
        <v>151.21</v>
      </c>
      <c r="AD193" s="3">
        <v>159.44999999999999</v>
      </c>
      <c r="AE193" s="5">
        <v>8.2399999999999807</v>
      </c>
      <c r="AF193" s="5">
        <v>-8.0000000000012506E-2</v>
      </c>
      <c r="AG193" s="3" t="s">
        <v>146</v>
      </c>
      <c r="AH193" s="3" t="s">
        <v>217</v>
      </c>
      <c r="AI193" s="3">
        <v>8.7900000000000205</v>
      </c>
      <c r="AJ193" s="3" t="s">
        <v>137</v>
      </c>
      <c r="AK193" s="3">
        <v>152.03</v>
      </c>
      <c r="AL193" s="3">
        <v>158.69999999999999</v>
      </c>
      <c r="AM193" s="5">
        <v>6.6699999999999875</v>
      </c>
      <c r="AN193" s="5">
        <v>-0.88000000000002387</v>
      </c>
      <c r="AO193" s="3" t="s">
        <v>146</v>
      </c>
      <c r="AP193" s="3" t="s">
        <v>147</v>
      </c>
      <c r="AQ193" s="3">
        <v>8.9000000000000057</v>
      </c>
      <c r="AR193" s="3" t="s">
        <v>137</v>
      </c>
      <c r="AS193" s="3">
        <v>152.09</v>
      </c>
      <c r="AT193" s="3">
        <v>158.43</v>
      </c>
      <c r="AU193" s="5">
        <v>6.3400000000000034</v>
      </c>
      <c r="AV193" s="5">
        <v>-1.999999999998181E-2</v>
      </c>
      <c r="AW193" s="3" t="s">
        <v>146</v>
      </c>
      <c r="AX193" s="3" t="s">
        <v>147</v>
      </c>
      <c r="AY193" s="3">
        <v>8.9000000000000057</v>
      </c>
    </row>
    <row r="194" spans="20:51" ht="60">
      <c r="T194" s="44" t="s">
        <v>140</v>
      </c>
      <c r="U194" s="44">
        <v>63.3</v>
      </c>
      <c r="V194" s="44">
        <v>98.66</v>
      </c>
      <c r="W194" s="45">
        <v>35.36</v>
      </c>
      <c r="X194" s="45">
        <v>-0.13999999999999346</v>
      </c>
      <c r="Y194" s="44" t="s">
        <v>223</v>
      </c>
      <c r="Z194" s="44" t="s">
        <v>151</v>
      </c>
      <c r="AA194" s="44">
        <v>35.509999999999991</v>
      </c>
      <c r="AB194" s="3" t="s">
        <v>138</v>
      </c>
      <c r="AC194" s="3">
        <v>73.91</v>
      </c>
      <c r="AD194" s="3">
        <v>134.76</v>
      </c>
      <c r="AE194" s="5">
        <v>1.8999999999999773</v>
      </c>
      <c r="AF194" s="5">
        <v>1.8999999999999773</v>
      </c>
      <c r="AG194" s="3" t="s">
        <v>221</v>
      </c>
      <c r="AH194" s="3" t="s">
        <v>222</v>
      </c>
      <c r="AI194" s="3">
        <v>3.7999999999999829</v>
      </c>
      <c r="AJ194" s="3" t="s">
        <v>138</v>
      </c>
      <c r="AK194" s="3">
        <v>0</v>
      </c>
      <c r="AL194" s="3">
        <v>0</v>
      </c>
      <c r="AM194" s="5">
        <v>0</v>
      </c>
      <c r="AN194" s="5">
        <v>0</v>
      </c>
      <c r="AO194" s="3" t="s">
        <v>221</v>
      </c>
      <c r="AP194" s="3" t="s">
        <v>149</v>
      </c>
      <c r="AQ194" s="3">
        <v>4.039999999999992</v>
      </c>
      <c r="AR194" s="3" t="s">
        <v>138</v>
      </c>
      <c r="AS194" s="3">
        <v>0</v>
      </c>
      <c r="AT194" s="3">
        <v>0</v>
      </c>
      <c r="AU194" s="5">
        <v>0</v>
      </c>
      <c r="AV194" s="5">
        <v>0</v>
      </c>
      <c r="AW194" s="3" t="s">
        <v>148</v>
      </c>
      <c r="AX194" s="3" t="s">
        <v>149</v>
      </c>
      <c r="AY194" s="3">
        <v>4.1399999999999864</v>
      </c>
    </row>
    <row r="195" spans="20:51" ht="60">
      <c r="T195" s="44" t="s">
        <v>143</v>
      </c>
      <c r="U195" s="44">
        <v>60.49</v>
      </c>
      <c r="V195" s="44">
        <v>60.91</v>
      </c>
      <c r="W195" s="45">
        <v>0.4199999999999946</v>
      </c>
      <c r="X195" s="45">
        <v>-0.38000000000000256</v>
      </c>
      <c r="Y195" s="44" t="s">
        <v>152</v>
      </c>
      <c r="Z195" s="44" t="s">
        <v>224</v>
      </c>
      <c r="AA195" s="44">
        <v>0.80999999999999517</v>
      </c>
      <c r="AB195" s="42" t="s">
        <v>139</v>
      </c>
      <c r="AC195" s="42" t="s">
        <v>8</v>
      </c>
      <c r="AD195" s="42" t="s">
        <v>8</v>
      </c>
      <c r="AE195" s="43">
        <v>10.139999999999958</v>
      </c>
      <c r="AF195" s="42">
        <v>1.8199999999999648</v>
      </c>
      <c r="AG195" s="42" t="s">
        <v>8</v>
      </c>
      <c r="AH195" s="42" t="s">
        <v>8</v>
      </c>
      <c r="AI195" s="42">
        <v>12.590000000000003</v>
      </c>
      <c r="AJ195" s="42" t="s">
        <v>139</v>
      </c>
      <c r="AK195" s="42" t="s">
        <v>8</v>
      </c>
      <c r="AL195" s="42" t="s">
        <v>8</v>
      </c>
      <c r="AM195" s="43">
        <v>6.6699999999999875</v>
      </c>
      <c r="AN195" s="42">
        <v>-0.88000000000002387</v>
      </c>
      <c r="AO195" s="42" t="s">
        <v>8</v>
      </c>
      <c r="AP195" s="42" t="s">
        <v>8</v>
      </c>
      <c r="AQ195" s="42">
        <v>12.939999999999998</v>
      </c>
      <c r="AR195" s="42" t="s">
        <v>139</v>
      </c>
      <c r="AS195" s="42" t="s">
        <v>8</v>
      </c>
      <c r="AT195" s="42" t="s">
        <v>8</v>
      </c>
      <c r="AU195" s="43">
        <v>6.3400000000000034</v>
      </c>
      <c r="AV195" s="42">
        <v>-1.999999999998181E-2</v>
      </c>
      <c r="AW195" s="42" t="s">
        <v>8</v>
      </c>
      <c r="AX195" s="42" t="s">
        <v>8</v>
      </c>
      <c r="AY195" s="42">
        <v>13.039999999999992</v>
      </c>
    </row>
    <row r="196" spans="20:51" ht="60">
      <c r="T196" s="44" t="s">
        <v>144</v>
      </c>
      <c r="U196" s="44">
        <v>54.49</v>
      </c>
      <c r="V196" s="44">
        <v>56.05</v>
      </c>
      <c r="W196" s="45">
        <v>1.5599999999999952</v>
      </c>
      <c r="X196" s="45">
        <v>-0.50000000000000711</v>
      </c>
      <c r="Y196" s="44" t="s">
        <v>154</v>
      </c>
      <c r="Z196" s="44" t="s">
        <v>155</v>
      </c>
      <c r="AA196" s="44">
        <v>2.1300000000000026</v>
      </c>
      <c r="AB196" s="44" t="s">
        <v>140</v>
      </c>
      <c r="AC196" s="44">
        <v>73.91</v>
      </c>
      <c r="AD196" s="44">
        <v>95.81</v>
      </c>
      <c r="AE196" s="45">
        <v>21.900000000000006</v>
      </c>
      <c r="AF196" s="45">
        <v>8.0000000000012506E-2</v>
      </c>
      <c r="AG196" s="44" t="s">
        <v>223</v>
      </c>
      <c r="AH196" s="44" t="s">
        <v>151</v>
      </c>
      <c r="AI196" s="44">
        <v>35.509999999999991</v>
      </c>
      <c r="AJ196" s="44" t="s">
        <v>140</v>
      </c>
      <c r="AK196" s="44">
        <v>63.96</v>
      </c>
      <c r="AL196" s="44">
        <v>94.13</v>
      </c>
      <c r="AM196" s="45">
        <v>30.169999999999995</v>
      </c>
      <c r="AN196" s="45">
        <v>-0.12000000000001165</v>
      </c>
      <c r="AO196" s="44" t="s">
        <v>150</v>
      </c>
      <c r="AP196" s="44" t="s">
        <v>151</v>
      </c>
      <c r="AQ196" s="44">
        <v>35.959999999999994</v>
      </c>
      <c r="AR196" s="44" t="s">
        <v>140</v>
      </c>
      <c r="AS196" s="44">
        <v>64.150000000000006</v>
      </c>
      <c r="AT196" s="44">
        <v>90.19</v>
      </c>
      <c r="AU196" s="45">
        <v>26.039999999999992</v>
      </c>
      <c r="AV196" s="45">
        <v>-0.31000000000000227</v>
      </c>
      <c r="AW196" s="44" t="s">
        <v>150</v>
      </c>
      <c r="AX196" s="44" t="s">
        <v>151</v>
      </c>
      <c r="AY196" s="44">
        <v>35.959999999999994</v>
      </c>
    </row>
    <row r="197" spans="20:51" ht="60">
      <c r="T197" s="42" t="s">
        <v>142</v>
      </c>
      <c r="U197" s="42" t="s">
        <v>8</v>
      </c>
      <c r="V197" s="42" t="s">
        <v>8</v>
      </c>
      <c r="W197" s="43">
        <v>37.339999999999989</v>
      </c>
      <c r="X197" s="43">
        <v>-1.0200000000000031</v>
      </c>
      <c r="Y197" s="42" t="s">
        <v>8</v>
      </c>
      <c r="Z197" s="42" t="s">
        <v>8</v>
      </c>
      <c r="AA197" s="42">
        <v>38.449999999999989</v>
      </c>
      <c r="AB197" s="44" t="s">
        <v>143</v>
      </c>
      <c r="AC197" s="44">
        <v>0</v>
      </c>
      <c r="AD197" s="44">
        <v>0</v>
      </c>
      <c r="AE197" s="45">
        <v>0</v>
      </c>
      <c r="AF197" s="45">
        <v>0</v>
      </c>
      <c r="AG197" s="44" t="s">
        <v>152</v>
      </c>
      <c r="AH197" s="44" t="s">
        <v>224</v>
      </c>
      <c r="AI197" s="44">
        <v>0.80999999999999517</v>
      </c>
      <c r="AJ197" s="44" t="s">
        <v>143</v>
      </c>
      <c r="AK197" s="44">
        <v>0</v>
      </c>
      <c r="AL197" s="44">
        <v>0</v>
      </c>
      <c r="AM197" s="45">
        <v>0</v>
      </c>
      <c r="AN197" s="45">
        <v>0</v>
      </c>
      <c r="AO197" s="44" t="s">
        <v>152</v>
      </c>
      <c r="AP197" s="44" t="s">
        <v>153</v>
      </c>
      <c r="AQ197" s="44">
        <v>1.5999999999999943</v>
      </c>
      <c r="AR197" s="44" t="s">
        <v>143</v>
      </c>
      <c r="AS197" s="44">
        <v>0</v>
      </c>
      <c r="AT197" s="44">
        <v>0</v>
      </c>
      <c r="AU197" s="45">
        <v>0</v>
      </c>
      <c r="AV197" s="45">
        <v>0</v>
      </c>
      <c r="AW197" s="44" t="s">
        <v>152</v>
      </c>
      <c r="AX197" s="44" t="s">
        <v>153</v>
      </c>
      <c r="AY197" s="44">
        <v>1.5999999999999943</v>
      </c>
    </row>
    <row r="198" spans="20:51" ht="60">
      <c r="T198" s="42" t="s">
        <v>9</v>
      </c>
      <c r="U198" s="42" t="s">
        <v>8</v>
      </c>
      <c r="V198" s="42" t="s">
        <v>8</v>
      </c>
      <c r="W198" s="43">
        <v>45.11999999999999</v>
      </c>
      <c r="X198" s="43">
        <v>-1.0599999999999952</v>
      </c>
      <c r="Y198" s="42" t="s">
        <v>8</v>
      </c>
      <c r="Z198" s="42" t="s">
        <v>8</v>
      </c>
      <c r="AA198" s="43">
        <v>51.039999999999992</v>
      </c>
      <c r="AB198" s="44" t="s">
        <v>144</v>
      </c>
      <c r="AC198" s="44">
        <v>0</v>
      </c>
      <c r="AD198" s="44">
        <v>0</v>
      </c>
      <c r="AE198" s="45">
        <v>0</v>
      </c>
      <c r="AF198" s="45">
        <v>0</v>
      </c>
      <c r="AG198" s="44" t="s">
        <v>154</v>
      </c>
      <c r="AH198" s="44" t="s">
        <v>155</v>
      </c>
      <c r="AI198" s="44">
        <v>2.1300000000000026</v>
      </c>
      <c r="AJ198" s="44" t="s">
        <v>144</v>
      </c>
      <c r="AK198" s="44">
        <v>54.65</v>
      </c>
      <c r="AL198" s="44">
        <v>54.84</v>
      </c>
      <c r="AM198" s="45">
        <v>0.19000000000000483</v>
      </c>
      <c r="AN198" s="45">
        <v>-0.49999999999999289</v>
      </c>
      <c r="AO198" s="44" t="s">
        <v>154</v>
      </c>
      <c r="AP198" s="44" t="s">
        <v>155</v>
      </c>
      <c r="AQ198" s="44">
        <v>2.1300000000000026</v>
      </c>
      <c r="AR198" s="44" t="s">
        <v>144</v>
      </c>
      <c r="AS198" s="44">
        <v>0</v>
      </c>
      <c r="AT198" s="44">
        <v>0</v>
      </c>
      <c r="AU198" s="45">
        <v>0</v>
      </c>
      <c r="AV198" s="45">
        <v>0</v>
      </c>
      <c r="AW198" s="44" t="s">
        <v>154</v>
      </c>
      <c r="AX198" s="44" t="s">
        <v>155</v>
      </c>
      <c r="AY198" s="44">
        <v>2.1300000000000026</v>
      </c>
    </row>
    <row r="199" spans="20:51" ht="45">
      <c r="T199" s="112">
        <v>44035</v>
      </c>
      <c r="U199" s="112"/>
      <c r="V199" s="112"/>
      <c r="W199" s="112"/>
      <c r="X199" s="112"/>
      <c r="Y199" s="112"/>
      <c r="Z199" s="112"/>
      <c r="AA199" s="112"/>
      <c r="AB199" s="42" t="s">
        <v>142</v>
      </c>
      <c r="AC199" s="42" t="s">
        <v>8</v>
      </c>
      <c r="AD199" s="42" t="s">
        <v>8</v>
      </c>
      <c r="AE199" s="43">
        <v>21.900000000000006</v>
      </c>
      <c r="AF199" s="43">
        <v>8.0000000000012506E-2</v>
      </c>
      <c r="AG199" s="42" t="s">
        <v>8</v>
      </c>
      <c r="AH199" s="42" t="s">
        <v>8</v>
      </c>
      <c r="AI199" s="42">
        <v>38.449999999999989</v>
      </c>
      <c r="AJ199" s="42" t="s">
        <v>142</v>
      </c>
      <c r="AK199" s="42" t="s">
        <v>8</v>
      </c>
      <c r="AL199" s="42" t="s">
        <v>8</v>
      </c>
      <c r="AM199" s="43">
        <v>30.36</v>
      </c>
      <c r="AN199" s="43">
        <v>-0.62000000000000455</v>
      </c>
      <c r="AO199" s="42" t="s">
        <v>8</v>
      </c>
      <c r="AP199" s="42" t="s">
        <v>8</v>
      </c>
      <c r="AQ199" s="42">
        <v>39.689999999999991</v>
      </c>
      <c r="AR199" s="42" t="s">
        <v>142</v>
      </c>
      <c r="AS199" s="42" t="s">
        <v>8</v>
      </c>
      <c r="AT199" s="42" t="s">
        <v>8</v>
      </c>
      <c r="AU199" s="43">
        <v>26.039999999999992</v>
      </c>
      <c r="AV199" s="43">
        <v>-0.31000000000000227</v>
      </c>
      <c r="AW199" s="42" t="s">
        <v>8</v>
      </c>
      <c r="AX199" s="42" t="s">
        <v>8</v>
      </c>
      <c r="AY199" s="42">
        <v>39.689999999999991</v>
      </c>
    </row>
    <row r="200" spans="20:51" ht="60">
      <c r="T200" s="42" t="s">
        <v>1</v>
      </c>
      <c r="U200" s="42" t="s">
        <v>10</v>
      </c>
      <c r="V200" s="42" t="s">
        <v>11</v>
      </c>
      <c r="W200" s="42" t="s">
        <v>12</v>
      </c>
      <c r="X200" s="42" t="s">
        <v>13</v>
      </c>
      <c r="Y200" s="42" t="s">
        <v>125</v>
      </c>
      <c r="Z200" s="42" t="s">
        <v>126</v>
      </c>
      <c r="AA200" s="42" t="s">
        <v>127</v>
      </c>
      <c r="AB200" s="42" t="s">
        <v>9</v>
      </c>
      <c r="AC200" s="42" t="s">
        <v>8</v>
      </c>
      <c r="AD200" s="42" t="s">
        <v>8</v>
      </c>
      <c r="AE200" s="43">
        <v>32.039999999999964</v>
      </c>
      <c r="AF200" s="43">
        <v>1.8999999999999773</v>
      </c>
      <c r="AG200" s="42" t="s">
        <v>8</v>
      </c>
      <c r="AH200" s="42" t="s">
        <v>8</v>
      </c>
      <c r="AI200" s="43">
        <v>51.039999999999992</v>
      </c>
      <c r="AJ200" s="42" t="s">
        <v>9</v>
      </c>
      <c r="AK200" s="42" t="s">
        <v>8</v>
      </c>
      <c r="AL200" s="42" t="s">
        <v>8</v>
      </c>
      <c r="AM200" s="43">
        <v>37.029999999999987</v>
      </c>
      <c r="AN200" s="43">
        <v>-1.5000000000000284</v>
      </c>
      <c r="AO200" s="42" t="s">
        <v>8</v>
      </c>
      <c r="AP200" s="42" t="s">
        <v>8</v>
      </c>
      <c r="AQ200" s="43">
        <v>52.629999999999988</v>
      </c>
      <c r="AR200" s="42" t="s">
        <v>9</v>
      </c>
      <c r="AS200" s="42" t="s">
        <v>8</v>
      </c>
      <c r="AT200" s="42" t="s">
        <v>8</v>
      </c>
      <c r="AU200" s="43">
        <v>32.379999999999995</v>
      </c>
      <c r="AV200" s="43">
        <v>-0.32999999999998408</v>
      </c>
      <c r="AW200" s="42" t="s">
        <v>8</v>
      </c>
      <c r="AX200" s="42" t="s">
        <v>8</v>
      </c>
      <c r="AY200" s="43">
        <v>52.729999999999983</v>
      </c>
    </row>
    <row r="201" spans="20:51" ht="45">
      <c r="T201" s="3" t="s">
        <v>137</v>
      </c>
      <c r="U201" s="3">
        <v>151.41</v>
      </c>
      <c r="V201" s="3">
        <v>158.83000000000001</v>
      </c>
      <c r="W201" s="5">
        <v>7.4200000000000159</v>
      </c>
      <c r="X201" s="5">
        <v>-0.35999999999998522</v>
      </c>
      <c r="Y201" s="3" t="s">
        <v>146</v>
      </c>
      <c r="Z201" s="3" t="s">
        <v>217</v>
      </c>
      <c r="AA201" s="3">
        <v>8.7900000000000205</v>
      </c>
      <c r="AB201" s="112">
        <v>44063</v>
      </c>
      <c r="AC201" s="112"/>
      <c r="AD201" s="112"/>
      <c r="AE201" s="112"/>
      <c r="AF201" s="112"/>
      <c r="AG201" s="112"/>
      <c r="AH201" s="112"/>
      <c r="AI201" s="112"/>
      <c r="AJ201" s="112">
        <v>44095</v>
      </c>
      <c r="AK201" s="112"/>
      <c r="AL201" s="112"/>
      <c r="AM201" s="112"/>
      <c r="AN201" s="112"/>
      <c r="AO201" s="112"/>
      <c r="AP201" s="112"/>
      <c r="AQ201" s="112"/>
      <c r="AR201" s="112">
        <v>44129</v>
      </c>
      <c r="AS201" s="112"/>
      <c r="AT201" s="112"/>
      <c r="AU201" s="112"/>
      <c r="AV201" s="112"/>
      <c r="AW201" s="112"/>
      <c r="AX201" s="112"/>
      <c r="AY201" s="112"/>
    </row>
    <row r="202" spans="20:51" ht="60">
      <c r="T202" s="3" t="s">
        <v>138</v>
      </c>
      <c r="U202" s="3">
        <v>0</v>
      </c>
      <c r="V202" s="3">
        <v>0</v>
      </c>
      <c r="W202" s="5">
        <v>0</v>
      </c>
      <c r="X202" s="5">
        <v>0</v>
      </c>
      <c r="Y202" s="3" t="s">
        <v>221</v>
      </c>
      <c r="Z202" s="3" t="s">
        <v>222</v>
      </c>
      <c r="AA202" s="3">
        <v>3.7999999999999829</v>
      </c>
      <c r="AB202" s="42" t="s">
        <v>1</v>
      </c>
      <c r="AC202" s="42" t="s">
        <v>10</v>
      </c>
      <c r="AD202" s="42" t="s">
        <v>11</v>
      </c>
      <c r="AE202" s="42" t="s">
        <v>12</v>
      </c>
      <c r="AF202" s="42" t="s">
        <v>13</v>
      </c>
      <c r="AG202" s="42" t="s">
        <v>125</v>
      </c>
      <c r="AH202" s="42" t="s">
        <v>126</v>
      </c>
      <c r="AI202" s="42" t="s">
        <v>127</v>
      </c>
      <c r="AJ202" s="42" t="s">
        <v>1</v>
      </c>
      <c r="AK202" s="42" t="s">
        <v>10</v>
      </c>
      <c r="AL202" s="42" t="s">
        <v>11</v>
      </c>
      <c r="AM202" s="42" t="s">
        <v>12</v>
      </c>
      <c r="AN202" s="42" t="s">
        <v>13</v>
      </c>
      <c r="AO202" s="42" t="s">
        <v>125</v>
      </c>
      <c r="AP202" s="42" t="s">
        <v>126</v>
      </c>
      <c r="AQ202" s="42" t="s">
        <v>127</v>
      </c>
      <c r="AR202" s="42" t="s">
        <v>1</v>
      </c>
      <c r="AS202" s="42" t="s">
        <v>10</v>
      </c>
      <c r="AT202" s="42" t="s">
        <v>11</v>
      </c>
      <c r="AU202" s="42" t="s">
        <v>12</v>
      </c>
      <c r="AV202" s="42" t="s">
        <v>13</v>
      </c>
      <c r="AW202" s="42" t="s">
        <v>125</v>
      </c>
      <c r="AX202" s="42" t="s">
        <v>126</v>
      </c>
      <c r="AY202" s="42" t="s">
        <v>127</v>
      </c>
    </row>
    <row r="203" spans="20:51" ht="45">
      <c r="T203" s="42" t="s">
        <v>139</v>
      </c>
      <c r="U203" s="42" t="s">
        <v>8</v>
      </c>
      <c r="V203" s="42" t="s">
        <v>8</v>
      </c>
      <c r="W203" s="43">
        <v>7.4200000000000159</v>
      </c>
      <c r="X203" s="42">
        <v>-0.35999999999998522</v>
      </c>
      <c r="Y203" s="42" t="s">
        <v>8</v>
      </c>
      <c r="Z203" s="42" t="s">
        <v>8</v>
      </c>
      <c r="AA203" s="42">
        <v>12.590000000000003</v>
      </c>
      <c r="AB203" s="3" t="s">
        <v>137</v>
      </c>
      <c r="AC203" s="3">
        <v>151.21</v>
      </c>
      <c r="AD203" s="3">
        <v>159.41</v>
      </c>
      <c r="AE203" s="5">
        <v>8.1999999999999886</v>
      </c>
      <c r="AF203" s="5">
        <v>-3.9999999999992042E-2</v>
      </c>
      <c r="AG203" s="3" t="s">
        <v>146</v>
      </c>
      <c r="AH203" s="3" t="s">
        <v>217</v>
      </c>
      <c r="AI203" s="3">
        <v>8.7900000000000205</v>
      </c>
      <c r="AJ203" s="3" t="s">
        <v>137</v>
      </c>
      <c r="AK203" s="3">
        <v>151.25</v>
      </c>
      <c r="AL203" s="3">
        <v>158.6</v>
      </c>
      <c r="AM203" s="5">
        <v>7.3499999999999943</v>
      </c>
      <c r="AN203" s="5">
        <v>0.68000000000000682</v>
      </c>
      <c r="AO203" s="3" t="s">
        <v>146</v>
      </c>
      <c r="AP203" s="3" t="s">
        <v>147</v>
      </c>
      <c r="AQ203" s="3">
        <v>8.9000000000000057</v>
      </c>
      <c r="AR203" s="3" t="s">
        <v>137</v>
      </c>
      <c r="AS203" s="3">
        <v>152.09</v>
      </c>
      <c r="AT203" s="3">
        <v>158.41</v>
      </c>
      <c r="AU203" s="5">
        <v>6.3199999999999932</v>
      </c>
      <c r="AV203" s="5">
        <v>-2.0000000000010232E-2</v>
      </c>
      <c r="AW203" s="3" t="s">
        <v>146</v>
      </c>
      <c r="AX203" s="3" t="s">
        <v>147</v>
      </c>
      <c r="AY203" s="3">
        <v>8.9000000000000057</v>
      </c>
    </row>
    <row r="204" spans="20:51" ht="60">
      <c r="T204" s="44" t="s">
        <v>140</v>
      </c>
      <c r="U204" s="44">
        <v>63.37</v>
      </c>
      <c r="V204" s="44">
        <v>96.25</v>
      </c>
      <c r="W204" s="45">
        <v>32.880000000000003</v>
      </c>
      <c r="X204" s="45">
        <v>-2.4799999999999969</v>
      </c>
      <c r="Y204" s="44" t="s">
        <v>223</v>
      </c>
      <c r="Z204" s="44" t="s">
        <v>151</v>
      </c>
      <c r="AA204" s="44">
        <v>35.509999999999991</v>
      </c>
      <c r="AB204" s="3" t="s">
        <v>138</v>
      </c>
      <c r="AC204" s="3">
        <v>73.95</v>
      </c>
      <c r="AD204" s="3">
        <v>135.30000000000001</v>
      </c>
      <c r="AE204" s="5">
        <v>2.460000000000008</v>
      </c>
      <c r="AF204" s="5">
        <v>0.5600000000000307</v>
      </c>
      <c r="AG204" s="3" t="s">
        <v>221</v>
      </c>
      <c r="AH204" s="3" t="s">
        <v>222</v>
      </c>
      <c r="AI204" s="3">
        <v>3.7999999999999829</v>
      </c>
      <c r="AJ204" s="3" t="s">
        <v>138</v>
      </c>
      <c r="AK204" s="3">
        <v>131.80000000000001</v>
      </c>
      <c r="AL204" s="3">
        <v>133.30000000000001</v>
      </c>
      <c r="AM204" s="5">
        <v>1.5</v>
      </c>
      <c r="AN204" s="5">
        <v>1.5</v>
      </c>
      <c r="AO204" s="3" t="s">
        <v>148</v>
      </c>
      <c r="AP204" s="3" t="s">
        <v>149</v>
      </c>
      <c r="AQ204" s="3">
        <v>4.1399999999999864</v>
      </c>
      <c r="AR204" s="3" t="s">
        <v>138</v>
      </c>
      <c r="AS204" s="3">
        <v>0</v>
      </c>
      <c r="AT204" s="3">
        <v>0</v>
      </c>
      <c r="AU204" s="5">
        <v>0</v>
      </c>
      <c r="AV204" s="5">
        <v>0</v>
      </c>
      <c r="AW204" s="3" t="s">
        <v>148</v>
      </c>
      <c r="AX204" s="3" t="s">
        <v>149</v>
      </c>
      <c r="AY204" s="3">
        <v>4.1399999999999864</v>
      </c>
    </row>
    <row r="205" spans="20:51" ht="60">
      <c r="T205" s="44" t="s">
        <v>143</v>
      </c>
      <c r="U205" s="44">
        <v>60.48</v>
      </c>
      <c r="V205" s="44">
        <v>60.9</v>
      </c>
      <c r="W205" s="45">
        <v>0.42000000000000171</v>
      </c>
      <c r="X205" s="45">
        <v>7.1054273576010019E-15</v>
      </c>
      <c r="Y205" s="44" t="s">
        <v>152</v>
      </c>
      <c r="Z205" s="44" t="s">
        <v>224</v>
      </c>
      <c r="AA205" s="44">
        <v>0.80999999999999517</v>
      </c>
      <c r="AB205" s="42" t="s">
        <v>139</v>
      </c>
      <c r="AC205" s="42" t="s">
        <v>8</v>
      </c>
      <c r="AD205" s="42" t="s">
        <v>8</v>
      </c>
      <c r="AE205" s="43">
        <v>10.659999999999997</v>
      </c>
      <c r="AF205" s="42">
        <v>0.52000000000003865</v>
      </c>
      <c r="AG205" s="42" t="s">
        <v>8</v>
      </c>
      <c r="AH205" s="42" t="s">
        <v>8</v>
      </c>
      <c r="AI205" s="42">
        <v>12.590000000000003</v>
      </c>
      <c r="AJ205" s="42" t="s">
        <v>139</v>
      </c>
      <c r="AK205" s="42" t="s">
        <v>8</v>
      </c>
      <c r="AL205" s="42" t="s">
        <v>8</v>
      </c>
      <c r="AM205" s="43">
        <v>8.8499999999999943</v>
      </c>
      <c r="AN205" s="42">
        <v>2.1800000000000068</v>
      </c>
      <c r="AO205" s="42" t="s">
        <v>8</v>
      </c>
      <c r="AP205" s="42" t="s">
        <v>8</v>
      </c>
      <c r="AQ205" s="42">
        <v>13.039999999999992</v>
      </c>
      <c r="AR205" s="42" t="s">
        <v>139</v>
      </c>
      <c r="AS205" s="42" t="s">
        <v>8</v>
      </c>
      <c r="AT205" s="42" t="s">
        <v>8</v>
      </c>
      <c r="AU205" s="43">
        <v>6.3199999999999932</v>
      </c>
      <c r="AV205" s="42">
        <v>-2.0000000000010232E-2</v>
      </c>
      <c r="AW205" s="42" t="s">
        <v>8</v>
      </c>
      <c r="AX205" s="42" t="s">
        <v>8</v>
      </c>
      <c r="AY205" s="42">
        <v>13.039999999999992</v>
      </c>
    </row>
    <row r="206" spans="20:51" ht="60">
      <c r="T206" s="44" t="s">
        <v>144</v>
      </c>
      <c r="U206" s="44">
        <v>54.5</v>
      </c>
      <c r="V206" s="44">
        <v>56.04</v>
      </c>
      <c r="W206" s="45">
        <v>1.5399999999999991</v>
      </c>
      <c r="X206" s="45">
        <v>-1.9999999999996021E-2</v>
      </c>
      <c r="Y206" s="44" t="s">
        <v>154</v>
      </c>
      <c r="Z206" s="44" t="s">
        <v>155</v>
      </c>
      <c r="AA206" s="44">
        <v>2.1300000000000026</v>
      </c>
      <c r="AB206" s="44" t="s">
        <v>140</v>
      </c>
      <c r="AC206" s="44">
        <v>73.95</v>
      </c>
      <c r="AD206" s="44">
        <v>95.75</v>
      </c>
      <c r="AE206" s="45">
        <v>21.799999999999997</v>
      </c>
      <c r="AF206" s="45">
        <v>-0.10000000000000853</v>
      </c>
      <c r="AG206" s="44" t="s">
        <v>223</v>
      </c>
      <c r="AH206" s="44" t="s">
        <v>151</v>
      </c>
      <c r="AI206" s="44">
        <v>35.509999999999991</v>
      </c>
      <c r="AJ206" s="44" t="s">
        <v>140</v>
      </c>
      <c r="AK206" s="44">
        <v>63.96</v>
      </c>
      <c r="AL206" s="44">
        <v>94.06</v>
      </c>
      <c r="AM206" s="45">
        <v>30.1</v>
      </c>
      <c r="AN206" s="45">
        <v>-6.9999999999993179E-2</v>
      </c>
      <c r="AO206" s="44" t="s">
        <v>150</v>
      </c>
      <c r="AP206" s="44" t="s">
        <v>151</v>
      </c>
      <c r="AQ206" s="44">
        <v>35.959999999999994</v>
      </c>
      <c r="AR206" s="44" t="s">
        <v>140</v>
      </c>
      <c r="AS206" s="44">
        <v>64.14</v>
      </c>
      <c r="AT206" s="44">
        <v>90.17</v>
      </c>
      <c r="AU206" s="45">
        <v>26.03</v>
      </c>
      <c r="AV206" s="45">
        <v>-9.9999999999909051E-3</v>
      </c>
      <c r="AW206" s="44" t="s">
        <v>150</v>
      </c>
      <c r="AX206" s="44" t="s">
        <v>151</v>
      </c>
      <c r="AY206" s="44">
        <v>35.959999999999994</v>
      </c>
    </row>
    <row r="207" spans="20:51" ht="60">
      <c r="T207" s="42" t="s">
        <v>142</v>
      </c>
      <c r="U207" s="42" t="s">
        <v>8</v>
      </c>
      <c r="V207" s="42" t="s">
        <v>8</v>
      </c>
      <c r="W207" s="43">
        <v>34.840000000000003</v>
      </c>
      <c r="X207" s="43">
        <v>-2.4999999999999858</v>
      </c>
      <c r="Y207" s="42" t="s">
        <v>8</v>
      </c>
      <c r="Z207" s="42" t="s">
        <v>8</v>
      </c>
      <c r="AA207" s="42">
        <v>38.449999999999989</v>
      </c>
      <c r="AB207" s="44" t="s">
        <v>143</v>
      </c>
      <c r="AC207" s="44">
        <v>0</v>
      </c>
      <c r="AD207" s="44">
        <v>0</v>
      </c>
      <c r="AE207" s="45">
        <v>0</v>
      </c>
      <c r="AF207" s="45">
        <v>0</v>
      </c>
      <c r="AG207" s="44" t="s">
        <v>152</v>
      </c>
      <c r="AH207" s="44" t="s">
        <v>224</v>
      </c>
      <c r="AI207" s="44">
        <v>0.80999999999999517</v>
      </c>
      <c r="AJ207" s="44" t="s">
        <v>143</v>
      </c>
      <c r="AK207" s="44">
        <v>0</v>
      </c>
      <c r="AL207" s="44">
        <v>0</v>
      </c>
      <c r="AM207" s="45">
        <v>0</v>
      </c>
      <c r="AN207" s="45">
        <v>0</v>
      </c>
      <c r="AO207" s="44" t="s">
        <v>152</v>
      </c>
      <c r="AP207" s="44" t="s">
        <v>153</v>
      </c>
      <c r="AQ207" s="44">
        <v>1.5999999999999943</v>
      </c>
      <c r="AR207" s="44" t="s">
        <v>143</v>
      </c>
      <c r="AS207" s="44">
        <v>0</v>
      </c>
      <c r="AT207" s="44">
        <v>0</v>
      </c>
      <c r="AU207" s="45">
        <v>0</v>
      </c>
      <c r="AV207" s="45">
        <v>0</v>
      </c>
      <c r="AW207" s="44" t="s">
        <v>152</v>
      </c>
      <c r="AX207" s="44" t="s">
        <v>153</v>
      </c>
      <c r="AY207" s="44">
        <v>1.5999999999999943</v>
      </c>
    </row>
    <row r="208" spans="20:51" ht="60">
      <c r="T208" s="42" t="s">
        <v>9</v>
      </c>
      <c r="U208" s="42" t="s">
        <v>8</v>
      </c>
      <c r="V208" s="42" t="s">
        <v>8</v>
      </c>
      <c r="W208" s="43">
        <v>42.260000000000019</v>
      </c>
      <c r="X208" s="43">
        <v>-2.859999999999971</v>
      </c>
      <c r="Y208" s="42" t="s">
        <v>8</v>
      </c>
      <c r="Z208" s="42" t="s">
        <v>8</v>
      </c>
      <c r="AA208" s="43">
        <v>51.039999999999992</v>
      </c>
      <c r="AB208" s="44" t="s">
        <v>144</v>
      </c>
      <c r="AC208" s="44">
        <v>0</v>
      </c>
      <c r="AD208" s="44">
        <v>0</v>
      </c>
      <c r="AE208" s="45">
        <v>0</v>
      </c>
      <c r="AF208" s="45">
        <v>0</v>
      </c>
      <c r="AG208" s="44" t="s">
        <v>154</v>
      </c>
      <c r="AH208" s="44" t="s">
        <v>155</v>
      </c>
      <c r="AI208" s="44">
        <v>2.1300000000000026</v>
      </c>
      <c r="AJ208" s="44" t="s">
        <v>144</v>
      </c>
      <c r="AK208" s="44">
        <v>54.7</v>
      </c>
      <c r="AL208" s="44">
        <v>54.83</v>
      </c>
      <c r="AM208" s="45">
        <v>0.12999999999999545</v>
      </c>
      <c r="AN208" s="45">
        <v>-6.0000000000009379E-2</v>
      </c>
      <c r="AO208" s="44" t="s">
        <v>154</v>
      </c>
      <c r="AP208" s="44" t="s">
        <v>155</v>
      </c>
      <c r="AQ208" s="44">
        <v>2.1300000000000026</v>
      </c>
      <c r="AR208" s="44" t="s">
        <v>144</v>
      </c>
      <c r="AS208" s="44">
        <v>0</v>
      </c>
      <c r="AT208" s="44">
        <v>0</v>
      </c>
      <c r="AU208" s="45">
        <v>0</v>
      </c>
      <c r="AV208" s="45">
        <v>0</v>
      </c>
      <c r="AW208" s="44" t="s">
        <v>154</v>
      </c>
      <c r="AX208" s="44" t="s">
        <v>155</v>
      </c>
      <c r="AY208" s="44">
        <v>2.1300000000000026</v>
      </c>
    </row>
    <row r="209" spans="20:51" ht="45">
      <c r="T209" s="112">
        <v>44036</v>
      </c>
      <c r="U209" s="112"/>
      <c r="V209" s="112"/>
      <c r="W209" s="112"/>
      <c r="X209" s="112"/>
      <c r="Y209" s="112"/>
      <c r="Z209" s="112"/>
      <c r="AA209" s="112"/>
      <c r="AB209" s="42" t="s">
        <v>142</v>
      </c>
      <c r="AC209" s="42" t="s">
        <v>8</v>
      </c>
      <c r="AD209" s="42" t="s">
        <v>8</v>
      </c>
      <c r="AE209" s="43">
        <v>21.799999999999997</v>
      </c>
      <c r="AF209" s="43">
        <v>-0.10000000000000853</v>
      </c>
      <c r="AG209" s="42" t="s">
        <v>8</v>
      </c>
      <c r="AH209" s="42" t="s">
        <v>8</v>
      </c>
      <c r="AI209" s="42">
        <v>38.449999999999989</v>
      </c>
      <c r="AJ209" s="42" t="s">
        <v>142</v>
      </c>
      <c r="AK209" s="42" t="s">
        <v>8</v>
      </c>
      <c r="AL209" s="42" t="s">
        <v>8</v>
      </c>
      <c r="AM209" s="43">
        <v>30.229999999999997</v>
      </c>
      <c r="AN209" s="43">
        <v>-0.13000000000000256</v>
      </c>
      <c r="AO209" s="42" t="s">
        <v>8</v>
      </c>
      <c r="AP209" s="42" t="s">
        <v>8</v>
      </c>
      <c r="AQ209" s="42">
        <v>39.689999999999991</v>
      </c>
      <c r="AR209" s="42" t="s">
        <v>142</v>
      </c>
      <c r="AS209" s="42" t="s">
        <v>8</v>
      </c>
      <c r="AT209" s="42" t="s">
        <v>8</v>
      </c>
      <c r="AU209" s="43">
        <v>26.03</v>
      </c>
      <c r="AV209" s="43">
        <v>-9.9999999999909051E-3</v>
      </c>
      <c r="AW209" s="42" t="s">
        <v>8</v>
      </c>
      <c r="AX209" s="42" t="s">
        <v>8</v>
      </c>
      <c r="AY209" s="42">
        <v>39.689999999999991</v>
      </c>
    </row>
    <row r="210" spans="20:51" ht="60">
      <c r="T210" s="42" t="s">
        <v>1</v>
      </c>
      <c r="U210" s="42" t="s">
        <v>10</v>
      </c>
      <c r="V210" s="42" t="s">
        <v>11</v>
      </c>
      <c r="W210" s="42" t="s">
        <v>12</v>
      </c>
      <c r="X210" s="42" t="s">
        <v>13</v>
      </c>
      <c r="Y210" s="42" t="s">
        <v>125</v>
      </c>
      <c r="Z210" s="42" t="s">
        <v>126</v>
      </c>
      <c r="AA210" s="42" t="s">
        <v>127</v>
      </c>
      <c r="AB210" s="42" t="s">
        <v>9</v>
      </c>
      <c r="AC210" s="42" t="s">
        <v>8</v>
      </c>
      <c r="AD210" s="42" t="s">
        <v>8</v>
      </c>
      <c r="AE210" s="43">
        <v>32.459999999999994</v>
      </c>
      <c r="AF210" s="43">
        <v>0.42000000000003013</v>
      </c>
      <c r="AG210" s="42" t="s">
        <v>8</v>
      </c>
      <c r="AH210" s="42" t="s">
        <v>8</v>
      </c>
      <c r="AI210" s="43">
        <v>51.039999999999992</v>
      </c>
      <c r="AJ210" s="42" t="s">
        <v>9</v>
      </c>
      <c r="AK210" s="42" t="s">
        <v>8</v>
      </c>
      <c r="AL210" s="42" t="s">
        <v>8</v>
      </c>
      <c r="AM210" s="43">
        <v>39.079999999999991</v>
      </c>
      <c r="AN210" s="43">
        <v>2.0500000000000043</v>
      </c>
      <c r="AO210" s="42" t="s">
        <v>8</v>
      </c>
      <c r="AP210" s="42" t="s">
        <v>8</v>
      </c>
      <c r="AQ210" s="43">
        <v>52.729999999999983</v>
      </c>
      <c r="AR210" s="42" t="s">
        <v>9</v>
      </c>
      <c r="AS210" s="42" t="s">
        <v>8</v>
      </c>
      <c r="AT210" s="42" t="s">
        <v>8</v>
      </c>
      <c r="AU210" s="43">
        <v>32.349999999999994</v>
      </c>
      <c r="AV210" s="43">
        <v>-3.0000000000001137E-2</v>
      </c>
      <c r="AW210" s="42" t="s">
        <v>8</v>
      </c>
      <c r="AX210" s="42" t="s">
        <v>8</v>
      </c>
      <c r="AY210" s="43">
        <v>52.729999999999983</v>
      </c>
    </row>
    <row r="211" spans="20:51" ht="45">
      <c r="T211" s="3" t="s">
        <v>137</v>
      </c>
      <c r="U211" s="3">
        <v>151.6</v>
      </c>
      <c r="V211" s="3">
        <v>158.22999999999999</v>
      </c>
      <c r="W211" s="5">
        <v>6.6299999999999955</v>
      </c>
      <c r="X211" s="5">
        <v>-0.79000000000002046</v>
      </c>
      <c r="Y211" s="3" t="s">
        <v>146</v>
      </c>
      <c r="Z211" s="3" t="s">
        <v>217</v>
      </c>
      <c r="AA211" s="3">
        <v>8.7900000000000205</v>
      </c>
      <c r="AB211" s="112">
        <v>44064</v>
      </c>
      <c r="AC211" s="112"/>
      <c r="AD211" s="112"/>
      <c r="AE211" s="112"/>
      <c r="AF211" s="112"/>
      <c r="AG211" s="112"/>
      <c r="AH211" s="112"/>
      <c r="AI211" s="112"/>
      <c r="AJ211" s="112">
        <v>44096</v>
      </c>
      <c r="AK211" s="112"/>
      <c r="AL211" s="112"/>
      <c r="AM211" s="112"/>
      <c r="AN211" s="112"/>
      <c r="AO211" s="112"/>
      <c r="AP211" s="112"/>
      <c r="AQ211" s="112"/>
      <c r="AR211" s="112">
        <v>44133</v>
      </c>
      <c r="AS211" s="112"/>
      <c r="AT211" s="112"/>
      <c r="AU211" s="112"/>
      <c r="AV211" s="112"/>
      <c r="AW211" s="112"/>
      <c r="AX211" s="112"/>
      <c r="AY211" s="112"/>
    </row>
    <row r="212" spans="20:51" ht="60">
      <c r="T212" s="3" t="s">
        <v>138</v>
      </c>
      <c r="U212" s="3">
        <v>0</v>
      </c>
      <c r="V212" s="3">
        <v>0</v>
      </c>
      <c r="W212" s="5">
        <v>0</v>
      </c>
      <c r="X212" s="5">
        <v>0</v>
      </c>
      <c r="Y212" s="3" t="s">
        <v>221</v>
      </c>
      <c r="Z212" s="3" t="s">
        <v>222</v>
      </c>
      <c r="AA212" s="3">
        <v>3.7999999999999829</v>
      </c>
      <c r="AB212" s="42" t="s">
        <v>1</v>
      </c>
      <c r="AC212" s="42" t="s">
        <v>10</v>
      </c>
      <c r="AD212" s="42" t="s">
        <v>11</v>
      </c>
      <c r="AE212" s="42" t="s">
        <v>12</v>
      </c>
      <c r="AF212" s="42" t="s">
        <v>13</v>
      </c>
      <c r="AG212" s="42" t="s">
        <v>125</v>
      </c>
      <c r="AH212" s="42" t="s">
        <v>126</v>
      </c>
      <c r="AI212" s="42" t="s">
        <v>127</v>
      </c>
      <c r="AJ212" s="42" t="s">
        <v>1</v>
      </c>
      <c r="AK212" s="42" t="s">
        <v>10</v>
      </c>
      <c r="AL212" s="42" t="s">
        <v>11</v>
      </c>
      <c r="AM212" s="42" t="s">
        <v>12</v>
      </c>
      <c r="AN212" s="42" t="s">
        <v>13</v>
      </c>
      <c r="AO212" s="42" t="s">
        <v>125</v>
      </c>
      <c r="AP212" s="42" t="s">
        <v>126</v>
      </c>
      <c r="AQ212" s="42" t="s">
        <v>127</v>
      </c>
      <c r="AR212" s="42" t="s">
        <v>1</v>
      </c>
      <c r="AS212" s="42" t="s">
        <v>10</v>
      </c>
      <c r="AT212" s="42" t="s">
        <v>11</v>
      </c>
      <c r="AU212" s="42" t="s">
        <v>12</v>
      </c>
      <c r="AV212" s="42" t="s">
        <v>13</v>
      </c>
      <c r="AW212" s="42" t="s">
        <v>125</v>
      </c>
      <c r="AX212" s="42" t="s">
        <v>126</v>
      </c>
      <c r="AY212" s="42" t="s">
        <v>127</v>
      </c>
    </row>
    <row r="213" spans="20:51" ht="45">
      <c r="T213" s="42" t="s">
        <v>139</v>
      </c>
      <c r="U213" s="42" t="s">
        <v>8</v>
      </c>
      <c r="V213" s="42" t="s">
        <v>8</v>
      </c>
      <c r="W213" s="43">
        <v>6.6299999999999955</v>
      </c>
      <c r="X213" s="42">
        <v>-0.79000000000002046</v>
      </c>
      <c r="Y213" s="42" t="s">
        <v>8</v>
      </c>
      <c r="Z213" s="42" t="s">
        <v>8</v>
      </c>
      <c r="AA213" s="42">
        <v>12.590000000000003</v>
      </c>
      <c r="AB213" s="3" t="s">
        <v>137</v>
      </c>
      <c r="AC213" s="3">
        <v>151.21</v>
      </c>
      <c r="AD213" s="3">
        <v>159.36000000000001</v>
      </c>
      <c r="AE213" s="5">
        <v>8.1500000000000057</v>
      </c>
      <c r="AF213" s="5">
        <v>-4.9999999999982947E-2</v>
      </c>
      <c r="AG213" s="3" t="s">
        <v>146</v>
      </c>
      <c r="AH213" s="3" t="s">
        <v>217</v>
      </c>
      <c r="AI213" s="3">
        <v>8.7900000000000205</v>
      </c>
      <c r="AJ213" s="3" t="s">
        <v>137</v>
      </c>
      <c r="AK213" s="3">
        <v>151.57</v>
      </c>
      <c r="AL213" s="3">
        <v>158.59</v>
      </c>
      <c r="AM213" s="5">
        <v>7.0200000000000102</v>
      </c>
      <c r="AN213" s="5">
        <v>-0.32999999999998408</v>
      </c>
      <c r="AO213" s="3" t="s">
        <v>146</v>
      </c>
      <c r="AP213" s="3" t="s">
        <v>147</v>
      </c>
      <c r="AQ213" s="3">
        <v>8.9000000000000057</v>
      </c>
      <c r="AR213" s="3" t="s">
        <v>137</v>
      </c>
      <c r="AS213" s="3">
        <v>152.51</v>
      </c>
      <c r="AT213" s="3">
        <v>158.26</v>
      </c>
      <c r="AU213" s="5">
        <v>5.75</v>
      </c>
      <c r="AV213" s="5">
        <v>-0.28000000000000114</v>
      </c>
      <c r="AW213" s="3" t="s">
        <v>146</v>
      </c>
      <c r="AX213" s="3" t="s">
        <v>147</v>
      </c>
      <c r="AY213" s="3">
        <v>8.9000000000000057</v>
      </c>
    </row>
    <row r="214" spans="20:51" ht="60">
      <c r="T214" s="44" t="s">
        <v>140</v>
      </c>
      <c r="U214" s="44">
        <v>63.38</v>
      </c>
      <c r="V214" s="44">
        <v>95.6</v>
      </c>
      <c r="W214" s="45">
        <v>32.219999999999992</v>
      </c>
      <c r="X214" s="45">
        <v>-0.6600000000000108</v>
      </c>
      <c r="Y214" s="44" t="s">
        <v>223</v>
      </c>
      <c r="Z214" s="44" t="s">
        <v>151</v>
      </c>
      <c r="AA214" s="44">
        <v>35.509999999999991</v>
      </c>
      <c r="AB214" s="3" t="s">
        <v>138</v>
      </c>
      <c r="AC214" s="3">
        <v>73.95</v>
      </c>
      <c r="AD214" s="3">
        <v>135.82</v>
      </c>
      <c r="AE214" s="5">
        <v>3.1200000000000045</v>
      </c>
      <c r="AF214" s="5">
        <v>0.65999999999999659</v>
      </c>
      <c r="AG214" s="3" t="s">
        <v>221</v>
      </c>
      <c r="AH214" s="3" t="s">
        <v>303</v>
      </c>
      <c r="AI214" s="3">
        <v>3.9199999999999875</v>
      </c>
      <c r="AJ214" s="3" t="s">
        <v>138</v>
      </c>
      <c r="AK214" s="3">
        <v>132.74</v>
      </c>
      <c r="AL214" s="3">
        <v>133.33000000000001</v>
      </c>
      <c r="AM214" s="5">
        <v>0.59000000000000341</v>
      </c>
      <c r="AN214" s="5">
        <v>-0.90999999999999659</v>
      </c>
      <c r="AO214" s="3" t="s">
        <v>148</v>
      </c>
      <c r="AP214" s="3" t="s">
        <v>149</v>
      </c>
      <c r="AQ214" s="3">
        <v>4.1399999999999864</v>
      </c>
      <c r="AR214" s="3" t="s">
        <v>138</v>
      </c>
      <c r="AS214" s="3">
        <v>0</v>
      </c>
      <c r="AT214" s="3">
        <v>0</v>
      </c>
      <c r="AU214" s="5">
        <v>0</v>
      </c>
      <c r="AV214" s="5">
        <v>0</v>
      </c>
      <c r="AW214" s="3" t="s">
        <v>148</v>
      </c>
      <c r="AX214" s="3" t="s">
        <v>149</v>
      </c>
      <c r="AY214" s="3">
        <v>4.1399999999999864</v>
      </c>
    </row>
    <row r="215" spans="20:51" ht="60">
      <c r="T215" s="44" t="s">
        <v>143</v>
      </c>
      <c r="U215" s="44">
        <v>0</v>
      </c>
      <c r="V215" s="44">
        <v>0</v>
      </c>
      <c r="W215" s="45">
        <v>0</v>
      </c>
      <c r="X215" s="45">
        <v>-0.42000000000000171</v>
      </c>
      <c r="Y215" s="44" t="s">
        <v>152</v>
      </c>
      <c r="Z215" s="44" t="s">
        <v>224</v>
      </c>
      <c r="AA215" s="44">
        <v>0.80999999999999517</v>
      </c>
      <c r="AB215" s="42" t="s">
        <v>139</v>
      </c>
      <c r="AC215" s="42" t="s">
        <v>8</v>
      </c>
      <c r="AD215" s="42" t="s">
        <v>8</v>
      </c>
      <c r="AE215" s="43">
        <v>11.27000000000001</v>
      </c>
      <c r="AF215" s="42">
        <v>0.61000000000001364</v>
      </c>
      <c r="AG215" s="42" t="s">
        <v>8</v>
      </c>
      <c r="AH215" s="42" t="s">
        <v>8</v>
      </c>
      <c r="AI215" s="42">
        <v>12.710000000000008</v>
      </c>
      <c r="AJ215" s="42" t="s">
        <v>139</v>
      </c>
      <c r="AK215" s="42" t="s">
        <v>8</v>
      </c>
      <c r="AL215" s="42" t="s">
        <v>8</v>
      </c>
      <c r="AM215" s="43">
        <v>7.6100000000000136</v>
      </c>
      <c r="AN215" s="42">
        <v>-1.2399999999999807</v>
      </c>
      <c r="AO215" s="42" t="s">
        <v>8</v>
      </c>
      <c r="AP215" s="42" t="s">
        <v>8</v>
      </c>
      <c r="AQ215" s="42">
        <v>13.039999999999992</v>
      </c>
      <c r="AR215" s="42" t="s">
        <v>139</v>
      </c>
      <c r="AS215" s="42" t="s">
        <v>8</v>
      </c>
      <c r="AT215" s="42" t="s">
        <v>8</v>
      </c>
      <c r="AU215" s="43">
        <v>5.75</v>
      </c>
      <c r="AV215" s="42">
        <v>-0.28000000000000114</v>
      </c>
      <c r="AW215" s="42" t="s">
        <v>8</v>
      </c>
      <c r="AX215" s="42" t="s">
        <v>8</v>
      </c>
      <c r="AY215" s="42">
        <v>13.039999999999992</v>
      </c>
    </row>
    <row r="216" spans="20:51" ht="60">
      <c r="T216" s="44" t="s">
        <v>144</v>
      </c>
      <c r="U216" s="44">
        <v>54.5</v>
      </c>
      <c r="V216" s="44">
        <v>55.95</v>
      </c>
      <c r="W216" s="45">
        <v>1.4500000000000028</v>
      </c>
      <c r="X216" s="45">
        <v>-8.9999999999996305E-2</v>
      </c>
      <c r="Y216" s="44" t="s">
        <v>154</v>
      </c>
      <c r="Z216" s="44" t="s">
        <v>155</v>
      </c>
      <c r="AA216" s="44">
        <v>2.1300000000000026</v>
      </c>
      <c r="AB216" s="44" t="s">
        <v>140</v>
      </c>
      <c r="AC216" s="44">
        <v>73.95</v>
      </c>
      <c r="AD216" s="44">
        <v>96.39</v>
      </c>
      <c r="AE216" s="45">
        <v>22.439999999999998</v>
      </c>
      <c r="AF216" s="45">
        <v>0.64000000000000057</v>
      </c>
      <c r="AG216" s="44" t="s">
        <v>223</v>
      </c>
      <c r="AH216" s="44" t="s">
        <v>151</v>
      </c>
      <c r="AI216" s="44">
        <v>35.509999999999991</v>
      </c>
      <c r="AJ216" s="44" t="s">
        <v>140</v>
      </c>
      <c r="AK216" s="44">
        <v>63.96</v>
      </c>
      <c r="AL216" s="44">
        <v>94.04</v>
      </c>
      <c r="AM216" s="45">
        <v>30.080000000000005</v>
      </c>
      <c r="AN216" s="45">
        <v>-1.9999999999996021E-2</v>
      </c>
      <c r="AO216" s="44" t="s">
        <v>150</v>
      </c>
      <c r="AP216" s="44" t="s">
        <v>151</v>
      </c>
      <c r="AQ216" s="44">
        <v>35.959999999999994</v>
      </c>
      <c r="AR216" s="44" t="s">
        <v>140</v>
      </c>
      <c r="AS216" s="44">
        <v>64.14</v>
      </c>
      <c r="AT216" s="44">
        <v>87.9</v>
      </c>
      <c r="AU216" s="45">
        <v>23.760000000000005</v>
      </c>
      <c r="AV216" s="45">
        <v>-2.269999999999996</v>
      </c>
      <c r="AW216" s="44" t="s">
        <v>150</v>
      </c>
      <c r="AX216" s="44" t="s">
        <v>151</v>
      </c>
      <c r="AY216" s="44">
        <v>35.959999999999994</v>
      </c>
    </row>
    <row r="217" spans="20:51" ht="60">
      <c r="T217" s="42" t="s">
        <v>142</v>
      </c>
      <c r="U217" s="42" t="s">
        <v>8</v>
      </c>
      <c r="V217" s="42" t="s">
        <v>8</v>
      </c>
      <c r="W217" s="43">
        <v>33.669999999999995</v>
      </c>
      <c r="X217" s="43">
        <v>-1.1700000000000088</v>
      </c>
      <c r="Y217" s="42" t="s">
        <v>8</v>
      </c>
      <c r="Z217" s="42" t="s">
        <v>8</v>
      </c>
      <c r="AA217" s="42">
        <v>38.449999999999989</v>
      </c>
      <c r="AB217" s="44" t="s">
        <v>143</v>
      </c>
      <c r="AC217" s="44">
        <v>0</v>
      </c>
      <c r="AD217" s="44">
        <v>0</v>
      </c>
      <c r="AE217" s="45">
        <v>0</v>
      </c>
      <c r="AF217" s="45">
        <v>0</v>
      </c>
      <c r="AG217" s="44" t="s">
        <v>152</v>
      </c>
      <c r="AH217" s="44" t="s">
        <v>224</v>
      </c>
      <c r="AI217" s="44">
        <v>0.80999999999999517</v>
      </c>
      <c r="AJ217" s="44" t="s">
        <v>143</v>
      </c>
      <c r="AK217" s="44">
        <v>0</v>
      </c>
      <c r="AL217" s="44">
        <v>0</v>
      </c>
      <c r="AM217" s="45">
        <v>0</v>
      </c>
      <c r="AN217" s="45">
        <v>0</v>
      </c>
      <c r="AO217" s="44" t="s">
        <v>152</v>
      </c>
      <c r="AP217" s="44" t="s">
        <v>153</v>
      </c>
      <c r="AQ217" s="44">
        <v>1.5999999999999943</v>
      </c>
      <c r="AR217" s="44" t="s">
        <v>143</v>
      </c>
      <c r="AS217" s="44">
        <v>0</v>
      </c>
      <c r="AT217" s="44">
        <v>0</v>
      </c>
      <c r="AU217" s="45">
        <v>0</v>
      </c>
      <c r="AV217" s="45">
        <v>0</v>
      </c>
      <c r="AW217" s="44" t="s">
        <v>152</v>
      </c>
      <c r="AX217" s="44" t="s">
        <v>153</v>
      </c>
      <c r="AY217" s="44">
        <v>1.5999999999999943</v>
      </c>
    </row>
    <row r="218" spans="20:51" ht="60">
      <c r="T218" s="42" t="s">
        <v>9</v>
      </c>
      <c r="U218" s="42" t="s">
        <v>8</v>
      </c>
      <c r="V218" s="42" t="s">
        <v>8</v>
      </c>
      <c r="W218" s="43">
        <v>40.29999999999999</v>
      </c>
      <c r="X218" s="43">
        <v>-1.9600000000000293</v>
      </c>
      <c r="Y218" s="42" t="s">
        <v>8</v>
      </c>
      <c r="Z218" s="42" t="s">
        <v>8</v>
      </c>
      <c r="AA218" s="43">
        <v>51.039999999999992</v>
      </c>
      <c r="AB218" s="44" t="s">
        <v>144</v>
      </c>
      <c r="AC218" s="44">
        <v>0</v>
      </c>
      <c r="AD218" s="44">
        <v>0</v>
      </c>
      <c r="AE218" s="45">
        <v>0</v>
      </c>
      <c r="AF218" s="45">
        <v>0</v>
      </c>
      <c r="AG218" s="44" t="s">
        <v>154</v>
      </c>
      <c r="AH218" s="44" t="s">
        <v>155</v>
      </c>
      <c r="AI218" s="44">
        <v>2.1300000000000026</v>
      </c>
      <c r="AJ218" s="44" t="s">
        <v>144</v>
      </c>
      <c r="AK218" s="44">
        <v>54.7</v>
      </c>
      <c r="AL218" s="44">
        <v>54.84</v>
      </c>
      <c r="AM218" s="45">
        <v>0.14000000000000057</v>
      </c>
      <c r="AN218" s="45">
        <v>1.0000000000005116E-2</v>
      </c>
      <c r="AO218" s="44" t="s">
        <v>154</v>
      </c>
      <c r="AP218" s="44" t="s">
        <v>155</v>
      </c>
      <c r="AQ218" s="44">
        <v>2.1300000000000026</v>
      </c>
      <c r="AR218" s="44" t="s">
        <v>144</v>
      </c>
      <c r="AS218" s="44">
        <v>0</v>
      </c>
      <c r="AT218" s="44">
        <v>0</v>
      </c>
      <c r="AU218" s="45">
        <v>0</v>
      </c>
      <c r="AV218" s="45">
        <v>0</v>
      </c>
      <c r="AW218" s="44" t="s">
        <v>154</v>
      </c>
      <c r="AX218" s="44" t="s">
        <v>155</v>
      </c>
      <c r="AY218" s="44">
        <v>2.1300000000000026</v>
      </c>
    </row>
    <row r="219" spans="20:51" ht="45">
      <c r="T219" s="112">
        <v>44037</v>
      </c>
      <c r="U219" s="112"/>
      <c r="V219" s="112"/>
      <c r="W219" s="112"/>
      <c r="X219" s="112"/>
      <c r="Y219" s="112"/>
      <c r="Z219" s="112"/>
      <c r="AA219" s="112"/>
      <c r="AB219" s="42" t="s">
        <v>142</v>
      </c>
      <c r="AC219" s="42" t="s">
        <v>8</v>
      </c>
      <c r="AD219" s="42" t="s">
        <v>8</v>
      </c>
      <c r="AE219" s="43">
        <v>22.439999999999998</v>
      </c>
      <c r="AF219" s="43">
        <v>0.64000000000000057</v>
      </c>
      <c r="AG219" s="42" t="s">
        <v>8</v>
      </c>
      <c r="AH219" s="42" t="s">
        <v>8</v>
      </c>
      <c r="AI219" s="42">
        <v>38.449999999999989</v>
      </c>
      <c r="AJ219" s="42" t="s">
        <v>142</v>
      </c>
      <c r="AK219" s="42" t="s">
        <v>8</v>
      </c>
      <c r="AL219" s="42" t="s">
        <v>8</v>
      </c>
      <c r="AM219" s="43">
        <v>30.220000000000006</v>
      </c>
      <c r="AN219" s="43">
        <v>-9.9999999999909051E-3</v>
      </c>
      <c r="AO219" s="42" t="s">
        <v>8</v>
      </c>
      <c r="AP219" s="42" t="s">
        <v>8</v>
      </c>
      <c r="AQ219" s="42">
        <v>39.689999999999991</v>
      </c>
      <c r="AR219" s="42" t="s">
        <v>142</v>
      </c>
      <c r="AS219" s="42" t="s">
        <v>8</v>
      </c>
      <c r="AT219" s="42" t="s">
        <v>8</v>
      </c>
      <c r="AU219" s="43">
        <v>23.760000000000005</v>
      </c>
      <c r="AV219" s="43">
        <v>-2.269999999999996</v>
      </c>
      <c r="AW219" s="42" t="s">
        <v>8</v>
      </c>
      <c r="AX219" s="42" t="s">
        <v>8</v>
      </c>
      <c r="AY219" s="42">
        <v>39.689999999999991</v>
      </c>
    </row>
    <row r="220" spans="20:51" ht="60">
      <c r="T220" s="42" t="s">
        <v>1</v>
      </c>
      <c r="U220" s="42" t="s">
        <v>10</v>
      </c>
      <c r="V220" s="42" t="s">
        <v>11</v>
      </c>
      <c r="W220" s="42" t="s">
        <v>12</v>
      </c>
      <c r="X220" s="42" t="s">
        <v>13</v>
      </c>
      <c r="Y220" s="42" t="s">
        <v>125</v>
      </c>
      <c r="Z220" s="42" t="s">
        <v>126</v>
      </c>
      <c r="AA220" s="42" t="s">
        <v>127</v>
      </c>
      <c r="AB220" s="42" t="s">
        <v>9</v>
      </c>
      <c r="AC220" s="42" t="s">
        <v>8</v>
      </c>
      <c r="AD220" s="42" t="s">
        <v>8</v>
      </c>
      <c r="AE220" s="43">
        <v>33.710000000000008</v>
      </c>
      <c r="AF220" s="43">
        <v>1.2500000000000142</v>
      </c>
      <c r="AG220" s="42" t="s">
        <v>8</v>
      </c>
      <c r="AH220" s="42" t="s">
        <v>8</v>
      </c>
      <c r="AI220" s="43">
        <v>51.16</v>
      </c>
      <c r="AJ220" s="42" t="s">
        <v>9</v>
      </c>
      <c r="AK220" s="42" t="s">
        <v>8</v>
      </c>
      <c r="AL220" s="42" t="s">
        <v>8</v>
      </c>
      <c r="AM220" s="43">
        <v>37.83000000000002</v>
      </c>
      <c r="AN220" s="43">
        <v>-1.2499999999999716</v>
      </c>
      <c r="AO220" s="42" t="s">
        <v>8</v>
      </c>
      <c r="AP220" s="42" t="s">
        <v>8</v>
      </c>
      <c r="AQ220" s="43">
        <v>52.729999999999983</v>
      </c>
      <c r="AR220" s="42" t="s">
        <v>9</v>
      </c>
      <c r="AS220" s="42" t="s">
        <v>8</v>
      </c>
      <c r="AT220" s="42" t="s">
        <v>8</v>
      </c>
      <c r="AU220" s="43">
        <v>29.510000000000005</v>
      </c>
      <c r="AV220" s="43">
        <v>-2.5499999999999972</v>
      </c>
      <c r="AW220" s="42" t="s">
        <v>8</v>
      </c>
      <c r="AX220" s="42" t="s">
        <v>8</v>
      </c>
      <c r="AY220" s="43">
        <v>52.729999999999983</v>
      </c>
    </row>
    <row r="221" spans="20:51" ht="45">
      <c r="T221" s="3" t="s">
        <v>137</v>
      </c>
      <c r="U221" s="3">
        <v>152.38</v>
      </c>
      <c r="V221" s="3">
        <v>157.79</v>
      </c>
      <c r="W221" s="5">
        <v>5.4099999999999966</v>
      </c>
      <c r="X221" s="5">
        <v>-1.2199999999999989</v>
      </c>
      <c r="Y221" s="3" t="s">
        <v>146</v>
      </c>
      <c r="Z221" s="3" t="s">
        <v>217</v>
      </c>
      <c r="AA221" s="3">
        <v>8.7900000000000205</v>
      </c>
      <c r="AB221" s="112">
        <v>44065</v>
      </c>
      <c r="AC221" s="112"/>
      <c r="AD221" s="112"/>
      <c r="AE221" s="112"/>
      <c r="AF221" s="112"/>
      <c r="AG221" s="112"/>
      <c r="AH221" s="112"/>
      <c r="AI221" s="112"/>
      <c r="AJ221" s="112">
        <v>44097</v>
      </c>
      <c r="AK221" s="112"/>
      <c r="AL221" s="112"/>
      <c r="AM221" s="112"/>
      <c r="AN221" s="112"/>
      <c r="AO221" s="112"/>
      <c r="AP221" s="112"/>
      <c r="AQ221" s="112"/>
      <c r="AR221" s="112">
        <v>44135</v>
      </c>
      <c r="AS221" s="112"/>
      <c r="AT221" s="112"/>
      <c r="AU221" s="112"/>
      <c r="AV221" s="112"/>
      <c r="AW221" s="112"/>
      <c r="AX221" s="112"/>
      <c r="AY221" s="112"/>
    </row>
    <row r="222" spans="20:51" ht="60">
      <c r="T222" s="3" t="s">
        <v>138</v>
      </c>
      <c r="U222" s="3">
        <v>0</v>
      </c>
      <c r="V222" s="3">
        <v>0</v>
      </c>
      <c r="W222" s="5">
        <v>0</v>
      </c>
      <c r="X222" s="5">
        <v>0</v>
      </c>
      <c r="Y222" s="3" t="s">
        <v>221</v>
      </c>
      <c r="Z222" s="3" t="s">
        <v>222</v>
      </c>
      <c r="AA222" s="3">
        <v>3.7999999999999829</v>
      </c>
      <c r="AB222" s="42" t="s">
        <v>1</v>
      </c>
      <c r="AC222" s="42" t="s">
        <v>10</v>
      </c>
      <c r="AD222" s="42" t="s">
        <v>11</v>
      </c>
      <c r="AE222" s="42" t="s">
        <v>12</v>
      </c>
      <c r="AF222" s="42" t="s">
        <v>13</v>
      </c>
      <c r="AG222" s="42" t="s">
        <v>125</v>
      </c>
      <c r="AH222" s="42" t="s">
        <v>126</v>
      </c>
      <c r="AI222" s="42" t="s">
        <v>127</v>
      </c>
      <c r="AJ222" s="42" t="s">
        <v>1</v>
      </c>
      <c r="AK222" s="42" t="s">
        <v>10</v>
      </c>
      <c r="AL222" s="42" t="s">
        <v>11</v>
      </c>
      <c r="AM222" s="42" t="s">
        <v>12</v>
      </c>
      <c r="AN222" s="42" t="s">
        <v>13</v>
      </c>
      <c r="AO222" s="42" t="s">
        <v>125</v>
      </c>
      <c r="AP222" s="42" t="s">
        <v>126</v>
      </c>
      <c r="AQ222" s="42" t="s">
        <v>127</v>
      </c>
      <c r="AR222" s="42" t="s">
        <v>1</v>
      </c>
      <c r="AS222" s="42" t="s">
        <v>10</v>
      </c>
      <c r="AT222" s="42" t="s">
        <v>11</v>
      </c>
      <c r="AU222" s="42" t="s">
        <v>12</v>
      </c>
      <c r="AV222" s="42" t="s">
        <v>13</v>
      </c>
      <c r="AW222" s="42" t="s">
        <v>125</v>
      </c>
      <c r="AX222" s="42" t="s">
        <v>126</v>
      </c>
      <c r="AY222" s="42" t="s">
        <v>127</v>
      </c>
    </row>
    <row r="223" spans="20:51" ht="45">
      <c r="T223" s="42" t="s">
        <v>139</v>
      </c>
      <c r="U223" s="42" t="s">
        <v>8</v>
      </c>
      <c r="V223" s="42" t="s">
        <v>8</v>
      </c>
      <c r="W223" s="43">
        <v>5.4099999999999966</v>
      </c>
      <c r="X223" s="42">
        <v>-1.2199999999999989</v>
      </c>
      <c r="Y223" s="42" t="s">
        <v>8</v>
      </c>
      <c r="Z223" s="42" t="s">
        <v>8</v>
      </c>
      <c r="AA223" s="42">
        <v>12.590000000000003</v>
      </c>
      <c r="AB223" s="3" t="s">
        <v>137</v>
      </c>
      <c r="AC223" s="3">
        <v>151.21</v>
      </c>
      <c r="AD223" s="3">
        <v>159.44</v>
      </c>
      <c r="AE223" s="5">
        <v>8.2299999999999898</v>
      </c>
      <c r="AF223" s="5">
        <v>7.9999999999984084E-2</v>
      </c>
      <c r="AG223" s="3" t="s">
        <v>146</v>
      </c>
      <c r="AH223" s="3" t="s">
        <v>217</v>
      </c>
      <c r="AI223" s="3">
        <v>8.7900000000000205</v>
      </c>
      <c r="AJ223" s="3" t="s">
        <v>137</v>
      </c>
      <c r="AK223" s="3">
        <v>151.63999999999999</v>
      </c>
      <c r="AL223" s="3">
        <v>158.59</v>
      </c>
      <c r="AM223" s="5">
        <v>6.9500000000000171</v>
      </c>
      <c r="AN223" s="5">
        <v>-6.9999999999993179E-2</v>
      </c>
      <c r="AO223" s="3" t="s">
        <v>146</v>
      </c>
      <c r="AP223" s="3" t="s">
        <v>147</v>
      </c>
      <c r="AQ223" s="3">
        <v>8.9000000000000057</v>
      </c>
      <c r="AR223" s="3" t="s">
        <v>137</v>
      </c>
      <c r="AS223" s="3">
        <v>152.52000000000001</v>
      </c>
      <c r="AT223" s="3">
        <v>157.47999999999999</v>
      </c>
      <c r="AU223" s="5">
        <v>4.9599999999999795</v>
      </c>
      <c r="AV223" s="5">
        <v>-0.79000000000002046</v>
      </c>
      <c r="AW223" s="3" t="s">
        <v>146</v>
      </c>
      <c r="AX223" s="3" t="s">
        <v>147</v>
      </c>
      <c r="AY223" s="3">
        <v>8.9000000000000057</v>
      </c>
    </row>
    <row r="224" spans="20:51" ht="60">
      <c r="T224" s="44" t="s">
        <v>140</v>
      </c>
      <c r="U224" s="44">
        <v>63.38</v>
      </c>
      <c r="V224" s="44">
        <v>75.2</v>
      </c>
      <c r="W224" s="45">
        <v>11.82</v>
      </c>
      <c r="X224" s="45">
        <v>-20.399999999999991</v>
      </c>
      <c r="Y224" s="44" t="s">
        <v>223</v>
      </c>
      <c r="Z224" s="44" t="s">
        <v>151</v>
      </c>
      <c r="AA224" s="44">
        <v>35.509999999999991</v>
      </c>
      <c r="AB224" s="3" t="s">
        <v>138</v>
      </c>
      <c r="AC224" s="3">
        <v>73.95</v>
      </c>
      <c r="AD224" s="3">
        <v>135.94</v>
      </c>
      <c r="AE224" s="5">
        <v>3.25</v>
      </c>
      <c r="AF224" s="5">
        <v>0.12999999999999545</v>
      </c>
      <c r="AG224" s="3" t="s">
        <v>221</v>
      </c>
      <c r="AH224" s="3" t="s">
        <v>149</v>
      </c>
      <c r="AI224" s="3">
        <v>4.039999999999992</v>
      </c>
      <c r="AJ224" s="3" t="s">
        <v>138</v>
      </c>
      <c r="AK224" s="3">
        <v>132.71</v>
      </c>
      <c r="AL224" s="3">
        <v>133.38999999999999</v>
      </c>
      <c r="AM224" s="5">
        <v>0.6799999999999784</v>
      </c>
      <c r="AN224" s="5">
        <v>8.9999999999974989E-2</v>
      </c>
      <c r="AO224" s="3" t="s">
        <v>148</v>
      </c>
      <c r="AP224" s="3" t="s">
        <v>149</v>
      </c>
      <c r="AQ224" s="3">
        <v>4.1399999999999864</v>
      </c>
      <c r="AR224" s="3" t="s">
        <v>138</v>
      </c>
      <c r="AS224" s="3">
        <v>0</v>
      </c>
      <c r="AT224" s="3">
        <v>0</v>
      </c>
      <c r="AU224" s="5">
        <v>0</v>
      </c>
      <c r="AV224" s="5">
        <v>0</v>
      </c>
      <c r="AW224" s="3" t="s">
        <v>148</v>
      </c>
      <c r="AX224" s="3" t="s">
        <v>149</v>
      </c>
      <c r="AY224" s="3">
        <v>4.1399999999999864</v>
      </c>
    </row>
    <row r="225" spans="20:51" ht="60">
      <c r="T225" s="44" t="s">
        <v>143</v>
      </c>
      <c r="U225" s="44">
        <v>0</v>
      </c>
      <c r="V225" s="44">
        <v>0</v>
      </c>
      <c r="W225" s="45">
        <v>0</v>
      </c>
      <c r="X225" s="45">
        <v>0</v>
      </c>
      <c r="Y225" s="44" t="s">
        <v>152</v>
      </c>
      <c r="Z225" s="44" t="s">
        <v>224</v>
      </c>
      <c r="AA225" s="44">
        <v>0.80999999999999517</v>
      </c>
      <c r="AB225" s="42" t="s">
        <v>139</v>
      </c>
      <c r="AC225" s="42" t="s">
        <v>8</v>
      </c>
      <c r="AD225" s="42" t="s">
        <v>8</v>
      </c>
      <c r="AE225" s="43">
        <v>11.47999999999999</v>
      </c>
      <c r="AF225" s="42">
        <v>0.20999999999997954</v>
      </c>
      <c r="AG225" s="42" t="s">
        <v>8</v>
      </c>
      <c r="AH225" s="42" t="s">
        <v>8</v>
      </c>
      <c r="AI225" s="42">
        <v>12.830000000000013</v>
      </c>
      <c r="AJ225" s="42" t="s">
        <v>139</v>
      </c>
      <c r="AK225" s="42" t="s">
        <v>8</v>
      </c>
      <c r="AL225" s="42" t="s">
        <v>8</v>
      </c>
      <c r="AM225" s="43">
        <v>7.6299999999999955</v>
      </c>
      <c r="AN225" s="42">
        <v>1.999999999998181E-2</v>
      </c>
      <c r="AO225" s="42" t="s">
        <v>8</v>
      </c>
      <c r="AP225" s="42" t="s">
        <v>8</v>
      </c>
      <c r="AQ225" s="42">
        <v>13.039999999999992</v>
      </c>
      <c r="AR225" s="42" t="s">
        <v>139</v>
      </c>
      <c r="AS225" s="42" t="s">
        <v>8</v>
      </c>
      <c r="AT225" s="42" t="s">
        <v>8</v>
      </c>
      <c r="AU225" s="43">
        <v>4.9599999999999795</v>
      </c>
      <c r="AV225" s="42">
        <v>-0.79000000000002046</v>
      </c>
      <c r="AW225" s="42" t="s">
        <v>8</v>
      </c>
      <c r="AX225" s="42" t="s">
        <v>8</v>
      </c>
      <c r="AY225" s="42">
        <v>13.039999999999992</v>
      </c>
    </row>
    <row r="226" spans="20:51" ht="60">
      <c r="T226" s="44" t="s">
        <v>144</v>
      </c>
      <c r="U226" s="44">
        <v>54.5</v>
      </c>
      <c r="V226" s="44">
        <v>55.91</v>
      </c>
      <c r="W226" s="45">
        <v>1.4099999999999966</v>
      </c>
      <c r="X226" s="45">
        <v>-4.0000000000006253E-2</v>
      </c>
      <c r="Y226" s="44" t="s">
        <v>154</v>
      </c>
      <c r="Z226" s="44" t="s">
        <v>155</v>
      </c>
      <c r="AA226" s="44">
        <v>2.1300000000000026</v>
      </c>
      <c r="AB226" s="44" t="s">
        <v>140</v>
      </c>
      <c r="AC226" s="44">
        <v>73.95</v>
      </c>
      <c r="AD226" s="44">
        <v>96.91</v>
      </c>
      <c r="AE226" s="45">
        <v>22.959999999999994</v>
      </c>
      <c r="AF226" s="45">
        <v>0.51999999999999602</v>
      </c>
      <c r="AG226" s="44" t="s">
        <v>223</v>
      </c>
      <c r="AH226" s="44" t="s">
        <v>151</v>
      </c>
      <c r="AI226" s="44">
        <v>35.509999999999991</v>
      </c>
      <c r="AJ226" s="44" t="s">
        <v>140</v>
      </c>
      <c r="AK226" s="44">
        <v>63.96</v>
      </c>
      <c r="AL226" s="44">
        <v>94</v>
      </c>
      <c r="AM226" s="45">
        <v>30.04</v>
      </c>
      <c r="AN226" s="45">
        <v>-4.0000000000006253E-2</v>
      </c>
      <c r="AO226" s="44" t="s">
        <v>150</v>
      </c>
      <c r="AP226" s="44" t="s">
        <v>151</v>
      </c>
      <c r="AQ226" s="44">
        <v>35.959999999999994</v>
      </c>
      <c r="AR226" s="44" t="s">
        <v>140</v>
      </c>
      <c r="AS226" s="44">
        <v>64.150000000000006</v>
      </c>
      <c r="AT226" s="44">
        <v>87.57</v>
      </c>
      <c r="AU226" s="45">
        <v>23.419999999999987</v>
      </c>
      <c r="AV226" s="45">
        <v>-0.23000000000001819</v>
      </c>
      <c r="AW226" s="44" t="s">
        <v>150</v>
      </c>
      <c r="AX226" s="44" t="s">
        <v>151</v>
      </c>
      <c r="AY226" s="44">
        <v>35.959999999999994</v>
      </c>
    </row>
    <row r="227" spans="20:51" ht="60">
      <c r="T227" s="42" t="s">
        <v>142</v>
      </c>
      <c r="U227" s="42" t="s">
        <v>8</v>
      </c>
      <c r="V227" s="42" t="s">
        <v>8</v>
      </c>
      <c r="W227" s="43">
        <v>13.229999999999997</v>
      </c>
      <c r="X227" s="43">
        <v>-20.439999999999998</v>
      </c>
      <c r="Y227" s="42" t="s">
        <v>8</v>
      </c>
      <c r="Z227" s="42" t="s">
        <v>8</v>
      </c>
      <c r="AA227" s="42">
        <v>38.449999999999989</v>
      </c>
      <c r="AB227" s="44" t="s">
        <v>143</v>
      </c>
      <c r="AC227" s="44">
        <v>0</v>
      </c>
      <c r="AD227" s="44">
        <v>0</v>
      </c>
      <c r="AE227" s="45">
        <v>0</v>
      </c>
      <c r="AF227" s="45">
        <v>0</v>
      </c>
      <c r="AG227" s="44" t="s">
        <v>152</v>
      </c>
      <c r="AH227" s="44" t="s">
        <v>224</v>
      </c>
      <c r="AI227" s="44">
        <v>0.80999999999999517</v>
      </c>
      <c r="AJ227" s="44" t="s">
        <v>143</v>
      </c>
      <c r="AK227" s="44">
        <v>0</v>
      </c>
      <c r="AL227" s="44">
        <v>0</v>
      </c>
      <c r="AM227" s="45">
        <v>0</v>
      </c>
      <c r="AN227" s="45">
        <v>0</v>
      </c>
      <c r="AO227" s="44" t="s">
        <v>152</v>
      </c>
      <c r="AP227" s="44" t="s">
        <v>153</v>
      </c>
      <c r="AQ227" s="44">
        <v>1.5999999999999943</v>
      </c>
      <c r="AR227" s="44" t="s">
        <v>143</v>
      </c>
      <c r="AS227" s="44">
        <v>0</v>
      </c>
      <c r="AT227" s="44">
        <v>0</v>
      </c>
      <c r="AU227" s="45">
        <v>0</v>
      </c>
      <c r="AV227" s="45">
        <v>0</v>
      </c>
      <c r="AW227" s="44" t="s">
        <v>152</v>
      </c>
      <c r="AX227" s="44" t="s">
        <v>153</v>
      </c>
      <c r="AY227" s="44">
        <v>1.5999999999999943</v>
      </c>
    </row>
    <row r="228" spans="20:51" ht="60">
      <c r="T228" s="42" t="s">
        <v>9</v>
      </c>
      <c r="U228" s="42" t="s">
        <v>8</v>
      </c>
      <c r="V228" s="42" t="s">
        <v>8</v>
      </c>
      <c r="W228" s="43">
        <v>18.639999999999993</v>
      </c>
      <c r="X228" s="43">
        <v>-21.659999999999997</v>
      </c>
      <c r="Y228" s="42" t="s">
        <v>8</v>
      </c>
      <c r="Z228" s="42" t="s">
        <v>8</v>
      </c>
      <c r="AA228" s="43">
        <v>51.039999999999992</v>
      </c>
      <c r="AB228" s="44" t="s">
        <v>144</v>
      </c>
      <c r="AC228" s="44">
        <v>0</v>
      </c>
      <c r="AD228" s="44">
        <v>0</v>
      </c>
      <c r="AE228" s="45">
        <v>0</v>
      </c>
      <c r="AF228" s="45">
        <v>0</v>
      </c>
      <c r="AG228" s="44" t="s">
        <v>154</v>
      </c>
      <c r="AH228" s="44" t="s">
        <v>155</v>
      </c>
      <c r="AI228" s="44">
        <v>2.1300000000000026</v>
      </c>
      <c r="AJ228" s="44" t="s">
        <v>144</v>
      </c>
      <c r="AK228" s="44">
        <v>54.67</v>
      </c>
      <c r="AL228" s="44">
        <v>54.84</v>
      </c>
      <c r="AM228" s="45">
        <v>0.17000000000000171</v>
      </c>
      <c r="AN228" s="45">
        <v>3.0000000000001137E-2</v>
      </c>
      <c r="AO228" s="44" t="s">
        <v>154</v>
      </c>
      <c r="AP228" s="44" t="s">
        <v>155</v>
      </c>
      <c r="AQ228" s="44">
        <v>2.1300000000000026</v>
      </c>
      <c r="AR228" s="44" t="s">
        <v>144</v>
      </c>
      <c r="AS228" s="44">
        <v>0</v>
      </c>
      <c r="AT228" s="44">
        <v>0</v>
      </c>
      <c r="AU228" s="45">
        <v>0</v>
      </c>
      <c r="AV228" s="45">
        <v>0</v>
      </c>
      <c r="AW228" s="44" t="s">
        <v>154</v>
      </c>
      <c r="AX228" s="44" t="s">
        <v>155</v>
      </c>
      <c r="AY228" s="44">
        <v>2.1300000000000026</v>
      </c>
    </row>
    <row r="229" spans="20:51" ht="45">
      <c r="T229" s="112">
        <v>44038</v>
      </c>
      <c r="U229" s="112"/>
      <c r="V229" s="112"/>
      <c r="W229" s="112"/>
      <c r="X229" s="112"/>
      <c r="Y229" s="112"/>
      <c r="Z229" s="112"/>
      <c r="AA229" s="112"/>
      <c r="AB229" s="42" t="s">
        <v>142</v>
      </c>
      <c r="AC229" s="42" t="s">
        <v>8</v>
      </c>
      <c r="AD229" s="42" t="s">
        <v>8</v>
      </c>
      <c r="AE229" s="43">
        <v>22.959999999999994</v>
      </c>
      <c r="AF229" s="43">
        <v>0.51999999999999602</v>
      </c>
      <c r="AG229" s="42" t="s">
        <v>8</v>
      </c>
      <c r="AH229" s="42" t="s">
        <v>8</v>
      </c>
      <c r="AI229" s="42">
        <v>38.449999999999989</v>
      </c>
      <c r="AJ229" s="42" t="s">
        <v>142</v>
      </c>
      <c r="AK229" s="42" t="s">
        <v>8</v>
      </c>
      <c r="AL229" s="42" t="s">
        <v>8</v>
      </c>
      <c r="AM229" s="43">
        <v>30.21</v>
      </c>
      <c r="AN229" s="43">
        <v>-1.0000000000005116E-2</v>
      </c>
      <c r="AO229" s="42" t="s">
        <v>8</v>
      </c>
      <c r="AP229" s="42" t="s">
        <v>8</v>
      </c>
      <c r="AQ229" s="42">
        <v>39.689999999999991</v>
      </c>
      <c r="AR229" s="42" t="s">
        <v>142</v>
      </c>
      <c r="AS229" s="42" t="s">
        <v>8</v>
      </c>
      <c r="AT229" s="42" t="s">
        <v>8</v>
      </c>
      <c r="AU229" s="43">
        <v>23.419999999999987</v>
      </c>
      <c r="AV229" s="43">
        <v>-0.23000000000001819</v>
      </c>
      <c r="AW229" s="42" t="s">
        <v>8</v>
      </c>
      <c r="AX229" s="42" t="s">
        <v>8</v>
      </c>
      <c r="AY229" s="42">
        <v>39.689999999999991</v>
      </c>
    </row>
    <row r="230" spans="20:51" ht="60">
      <c r="T230" s="42" t="s">
        <v>1</v>
      </c>
      <c r="U230" s="42" t="s">
        <v>10</v>
      </c>
      <c r="V230" s="42" t="s">
        <v>11</v>
      </c>
      <c r="W230" s="42" t="s">
        <v>12</v>
      </c>
      <c r="X230" s="42" t="s">
        <v>13</v>
      </c>
      <c r="Y230" s="42" t="s">
        <v>125</v>
      </c>
      <c r="Z230" s="42" t="s">
        <v>126</v>
      </c>
      <c r="AA230" s="42" t="s">
        <v>127</v>
      </c>
      <c r="AB230" s="42" t="s">
        <v>9</v>
      </c>
      <c r="AC230" s="42" t="s">
        <v>8</v>
      </c>
      <c r="AD230" s="42" t="s">
        <v>8</v>
      </c>
      <c r="AE230" s="43">
        <v>34.439999999999984</v>
      </c>
      <c r="AF230" s="43">
        <v>0.72999999999997556</v>
      </c>
      <c r="AG230" s="42" t="s">
        <v>8</v>
      </c>
      <c r="AH230" s="42" t="s">
        <v>8</v>
      </c>
      <c r="AI230" s="43">
        <v>51.28</v>
      </c>
      <c r="AJ230" s="42" t="s">
        <v>9</v>
      </c>
      <c r="AK230" s="42" t="s">
        <v>8</v>
      </c>
      <c r="AL230" s="42" t="s">
        <v>8</v>
      </c>
      <c r="AM230" s="43">
        <v>37.839999999999996</v>
      </c>
      <c r="AN230" s="43">
        <v>9.9999999999766942E-3</v>
      </c>
      <c r="AO230" s="42" t="s">
        <v>8</v>
      </c>
      <c r="AP230" s="42" t="s">
        <v>8</v>
      </c>
      <c r="AQ230" s="43">
        <v>52.729999999999983</v>
      </c>
      <c r="AR230" s="42" t="s">
        <v>9</v>
      </c>
      <c r="AS230" s="42" t="s">
        <v>8</v>
      </c>
      <c r="AT230" s="42" t="s">
        <v>8</v>
      </c>
      <c r="AU230" s="43">
        <v>28.379999999999967</v>
      </c>
      <c r="AV230" s="43">
        <v>-1.0200000000000387</v>
      </c>
      <c r="AW230" s="42" t="s">
        <v>8</v>
      </c>
      <c r="AX230" s="42" t="s">
        <v>8</v>
      </c>
      <c r="AY230" s="43">
        <v>52.729999999999983</v>
      </c>
    </row>
    <row r="231" spans="20:51" ht="45">
      <c r="T231" s="3" t="s">
        <v>137</v>
      </c>
      <c r="U231" s="3">
        <v>0</v>
      </c>
      <c r="V231" s="3">
        <v>0</v>
      </c>
      <c r="W231" s="5">
        <v>0</v>
      </c>
      <c r="X231" s="5">
        <v>-5.4099999999999966</v>
      </c>
      <c r="Y231" s="3" t="s">
        <v>146</v>
      </c>
      <c r="Z231" s="3" t="s">
        <v>217</v>
      </c>
      <c r="AA231" s="3">
        <v>8.7900000000000205</v>
      </c>
      <c r="AB231" s="112">
        <v>44066</v>
      </c>
      <c r="AC231" s="112"/>
      <c r="AD231" s="112"/>
      <c r="AE231" s="112"/>
      <c r="AF231" s="112"/>
      <c r="AG231" s="112"/>
      <c r="AH231" s="112"/>
      <c r="AI231" s="112"/>
      <c r="AJ231" s="112">
        <v>44098</v>
      </c>
      <c r="AK231" s="112"/>
      <c r="AL231" s="112"/>
      <c r="AM231" s="112"/>
      <c r="AN231" s="112"/>
      <c r="AO231" s="112"/>
      <c r="AP231" s="112"/>
      <c r="AQ231" s="112"/>
    </row>
    <row r="232" spans="20:51" ht="60">
      <c r="T232" s="3" t="s">
        <v>138</v>
      </c>
      <c r="U232" s="3">
        <v>0</v>
      </c>
      <c r="V232" s="3">
        <v>0</v>
      </c>
      <c r="W232" s="5">
        <v>0</v>
      </c>
      <c r="X232" s="5">
        <v>0</v>
      </c>
      <c r="Y232" s="3" t="s">
        <v>221</v>
      </c>
      <c r="Z232" s="3" t="s">
        <v>222</v>
      </c>
      <c r="AA232" s="3">
        <v>3.7999999999999829</v>
      </c>
      <c r="AB232" s="42" t="s">
        <v>1</v>
      </c>
      <c r="AC232" s="42" t="s">
        <v>10</v>
      </c>
      <c r="AD232" s="42" t="s">
        <v>11</v>
      </c>
      <c r="AE232" s="42" t="s">
        <v>12</v>
      </c>
      <c r="AF232" s="42" t="s">
        <v>13</v>
      </c>
      <c r="AG232" s="42" t="s">
        <v>125</v>
      </c>
      <c r="AH232" s="42" t="s">
        <v>126</v>
      </c>
      <c r="AI232" s="42" t="s">
        <v>127</v>
      </c>
      <c r="AJ232" s="42" t="s">
        <v>1</v>
      </c>
      <c r="AK232" s="42" t="s">
        <v>10</v>
      </c>
      <c r="AL232" s="42" t="s">
        <v>11</v>
      </c>
      <c r="AM232" s="42" t="s">
        <v>12</v>
      </c>
      <c r="AN232" s="42" t="s">
        <v>13</v>
      </c>
      <c r="AO232" s="42" t="s">
        <v>125</v>
      </c>
      <c r="AP232" s="42" t="s">
        <v>126</v>
      </c>
      <c r="AQ232" s="42" t="s">
        <v>127</v>
      </c>
    </row>
    <row r="233" spans="20:51" ht="45">
      <c r="T233" s="42" t="s">
        <v>139</v>
      </c>
      <c r="U233" s="42" t="s">
        <v>8</v>
      </c>
      <c r="V233" s="42" t="s">
        <v>8</v>
      </c>
      <c r="W233" s="43">
        <v>0</v>
      </c>
      <c r="X233" s="42">
        <v>-5.4099999999999966</v>
      </c>
      <c r="Y233" s="42" t="s">
        <v>8</v>
      </c>
      <c r="Z233" s="42" t="s">
        <v>8</v>
      </c>
      <c r="AA233" s="42">
        <v>12.590000000000003</v>
      </c>
      <c r="AB233" s="3" t="s">
        <v>137</v>
      </c>
      <c r="AC233" s="3">
        <v>151.21</v>
      </c>
      <c r="AD233" s="3">
        <v>159</v>
      </c>
      <c r="AE233" s="5">
        <v>7.789999999999992</v>
      </c>
      <c r="AF233" s="5">
        <v>-0.43999999999999773</v>
      </c>
      <c r="AG233" s="3" t="s">
        <v>146</v>
      </c>
      <c r="AH233" s="3" t="s">
        <v>217</v>
      </c>
      <c r="AI233" s="3">
        <v>8.7900000000000205</v>
      </c>
      <c r="AJ233" s="3" t="s">
        <v>137</v>
      </c>
      <c r="AK233" s="3">
        <v>151.63999999999999</v>
      </c>
      <c r="AL233" s="3">
        <v>158.83000000000001</v>
      </c>
      <c r="AM233" s="5">
        <v>7.1900000000000261</v>
      </c>
      <c r="AN233" s="5">
        <v>0.24000000000000909</v>
      </c>
      <c r="AO233" s="3" t="s">
        <v>146</v>
      </c>
      <c r="AP233" s="3" t="s">
        <v>147</v>
      </c>
      <c r="AQ233" s="3">
        <v>8.9000000000000057</v>
      </c>
    </row>
    <row r="234" spans="20:51" ht="60">
      <c r="T234" s="44" t="s">
        <v>140</v>
      </c>
      <c r="U234" s="44">
        <v>0</v>
      </c>
      <c r="V234" s="44">
        <v>0</v>
      </c>
      <c r="W234" s="45">
        <v>0</v>
      </c>
      <c r="X234" s="45">
        <v>-11.82</v>
      </c>
      <c r="Y234" s="44" t="s">
        <v>223</v>
      </c>
      <c r="Z234" s="44" t="s">
        <v>151</v>
      </c>
      <c r="AA234" s="44">
        <v>35.509999999999991</v>
      </c>
      <c r="AB234" s="3" t="s">
        <v>138</v>
      </c>
      <c r="AC234" s="3">
        <v>73.95</v>
      </c>
      <c r="AD234" s="3">
        <v>135.91999999999999</v>
      </c>
      <c r="AE234" s="5">
        <v>3.2399999999999807</v>
      </c>
      <c r="AF234" s="5">
        <v>-1.0000000000019327E-2</v>
      </c>
      <c r="AG234" s="3" t="s">
        <v>221</v>
      </c>
      <c r="AH234" s="3" t="s">
        <v>149</v>
      </c>
      <c r="AI234" s="3">
        <v>4.039999999999992</v>
      </c>
      <c r="AJ234" s="3" t="s">
        <v>138</v>
      </c>
      <c r="AK234" s="3">
        <v>132.72</v>
      </c>
      <c r="AL234" s="3">
        <v>133.27000000000001</v>
      </c>
      <c r="AM234" s="5">
        <v>0.55000000000001137</v>
      </c>
      <c r="AN234" s="5">
        <v>-0.12999999999996703</v>
      </c>
      <c r="AO234" s="3" t="s">
        <v>148</v>
      </c>
      <c r="AP234" s="3" t="s">
        <v>149</v>
      </c>
      <c r="AQ234" s="3">
        <v>4.1399999999999864</v>
      </c>
    </row>
    <row r="235" spans="20:51" ht="60">
      <c r="T235" s="44" t="s">
        <v>143</v>
      </c>
      <c r="U235" s="44">
        <v>0</v>
      </c>
      <c r="V235" s="44">
        <v>0</v>
      </c>
      <c r="W235" s="45">
        <v>0</v>
      </c>
      <c r="X235" s="45">
        <v>0</v>
      </c>
      <c r="Y235" s="44" t="s">
        <v>152</v>
      </c>
      <c r="Z235" s="44" t="s">
        <v>224</v>
      </c>
      <c r="AA235" s="44">
        <v>0.80999999999999517</v>
      </c>
      <c r="AB235" s="42" t="s">
        <v>139</v>
      </c>
      <c r="AC235" s="42" t="s">
        <v>8</v>
      </c>
      <c r="AD235" s="42" t="s">
        <v>8</v>
      </c>
      <c r="AE235" s="43">
        <v>11.029999999999973</v>
      </c>
      <c r="AF235" s="42">
        <v>-0.45000000000001705</v>
      </c>
      <c r="AG235" s="42" t="s">
        <v>8</v>
      </c>
      <c r="AH235" s="42" t="s">
        <v>8</v>
      </c>
      <c r="AI235" s="42">
        <v>12.830000000000013</v>
      </c>
      <c r="AJ235" s="42" t="s">
        <v>139</v>
      </c>
      <c r="AK235" s="42" t="s">
        <v>8</v>
      </c>
      <c r="AL235" s="42" t="s">
        <v>8</v>
      </c>
      <c r="AM235" s="43">
        <v>7.7400000000000375</v>
      </c>
      <c r="AN235" s="42">
        <v>0.11000000000004206</v>
      </c>
      <c r="AO235" s="42" t="s">
        <v>8</v>
      </c>
      <c r="AP235" s="42" t="s">
        <v>8</v>
      </c>
      <c r="AQ235" s="42">
        <v>13.039999999999992</v>
      </c>
    </row>
    <row r="236" spans="20:51" ht="60">
      <c r="T236" s="44" t="s">
        <v>144</v>
      </c>
      <c r="U236" s="44">
        <v>0</v>
      </c>
      <c r="V236" s="44">
        <v>0</v>
      </c>
      <c r="W236" s="45">
        <v>0</v>
      </c>
      <c r="X236" s="45">
        <v>-1.4099999999999966</v>
      </c>
      <c r="Y236" s="44" t="s">
        <v>154</v>
      </c>
      <c r="Z236" s="44" t="s">
        <v>155</v>
      </c>
      <c r="AA236" s="44">
        <v>2.1300000000000026</v>
      </c>
      <c r="AB236" s="44" t="s">
        <v>140</v>
      </c>
      <c r="AC236" s="44">
        <v>73.95</v>
      </c>
      <c r="AD236" s="44">
        <v>96.92</v>
      </c>
      <c r="AE236" s="45">
        <v>22.97</v>
      </c>
      <c r="AF236" s="45">
        <v>1.0000000000005116E-2</v>
      </c>
      <c r="AG236" s="44" t="s">
        <v>223</v>
      </c>
      <c r="AH236" s="44" t="s">
        <v>151</v>
      </c>
      <c r="AI236" s="44">
        <v>35.509999999999991</v>
      </c>
      <c r="AJ236" s="44" t="s">
        <v>140</v>
      </c>
      <c r="AK236" s="44">
        <v>63.96</v>
      </c>
      <c r="AL236" s="44">
        <v>94</v>
      </c>
      <c r="AM236" s="45">
        <v>30.04</v>
      </c>
      <c r="AN236" s="45">
        <v>0</v>
      </c>
      <c r="AO236" s="44" t="s">
        <v>150</v>
      </c>
      <c r="AP236" s="44" t="s">
        <v>151</v>
      </c>
      <c r="AQ236" s="44">
        <v>35.959999999999994</v>
      </c>
    </row>
    <row r="237" spans="20:51" ht="60">
      <c r="T237" s="42" t="s">
        <v>142</v>
      </c>
      <c r="U237" s="42" t="s">
        <v>8</v>
      </c>
      <c r="V237" s="42" t="s">
        <v>8</v>
      </c>
      <c r="W237" s="43">
        <v>0</v>
      </c>
      <c r="X237" s="43">
        <v>-13.229999999999997</v>
      </c>
      <c r="Y237" s="42" t="s">
        <v>8</v>
      </c>
      <c r="Z237" s="42" t="s">
        <v>8</v>
      </c>
      <c r="AA237" s="42">
        <v>38.449999999999989</v>
      </c>
      <c r="AB237" s="44" t="s">
        <v>143</v>
      </c>
      <c r="AC237" s="44">
        <v>0</v>
      </c>
      <c r="AD237" s="44">
        <v>0</v>
      </c>
      <c r="AE237" s="45">
        <v>0</v>
      </c>
      <c r="AF237" s="45">
        <v>0</v>
      </c>
      <c r="AG237" s="44" t="s">
        <v>152</v>
      </c>
      <c r="AH237" s="44" t="s">
        <v>224</v>
      </c>
      <c r="AI237" s="44">
        <v>0.80999999999999517</v>
      </c>
      <c r="AJ237" s="44" t="s">
        <v>143</v>
      </c>
      <c r="AK237" s="44">
        <v>0</v>
      </c>
      <c r="AL237" s="44">
        <v>0</v>
      </c>
      <c r="AM237" s="45">
        <v>0</v>
      </c>
      <c r="AN237" s="45">
        <v>0</v>
      </c>
      <c r="AO237" s="44" t="s">
        <v>152</v>
      </c>
      <c r="AP237" s="44" t="s">
        <v>153</v>
      </c>
      <c r="AQ237" s="44">
        <v>1.5999999999999943</v>
      </c>
    </row>
    <row r="238" spans="20:51" ht="60">
      <c r="T238" s="42" t="s">
        <v>9</v>
      </c>
      <c r="U238" s="42" t="s">
        <v>8</v>
      </c>
      <c r="V238" s="42" t="s">
        <v>8</v>
      </c>
      <c r="W238" s="43">
        <v>0</v>
      </c>
      <c r="X238" s="43">
        <v>-18.639999999999993</v>
      </c>
      <c r="Y238" s="42" t="s">
        <v>8</v>
      </c>
      <c r="Z238" s="42" t="s">
        <v>8</v>
      </c>
      <c r="AA238" s="43">
        <v>51.039999999999992</v>
      </c>
      <c r="AB238" s="44" t="s">
        <v>144</v>
      </c>
      <c r="AC238" s="44">
        <v>0</v>
      </c>
      <c r="AD238" s="44">
        <v>0</v>
      </c>
      <c r="AE238" s="45">
        <v>0</v>
      </c>
      <c r="AF238" s="45">
        <v>0</v>
      </c>
      <c r="AG238" s="44" t="s">
        <v>154</v>
      </c>
      <c r="AH238" s="44" t="s">
        <v>155</v>
      </c>
      <c r="AI238" s="44">
        <v>2.1300000000000026</v>
      </c>
      <c r="AJ238" s="44" t="s">
        <v>144</v>
      </c>
      <c r="AK238" s="44">
        <v>0</v>
      </c>
      <c r="AL238" s="44">
        <v>0</v>
      </c>
      <c r="AM238" s="45">
        <v>0</v>
      </c>
      <c r="AN238" s="45">
        <v>-0.17000000000000171</v>
      </c>
      <c r="AO238" s="44" t="s">
        <v>154</v>
      </c>
      <c r="AP238" s="44" t="s">
        <v>155</v>
      </c>
      <c r="AQ238" s="44">
        <v>2.1300000000000026</v>
      </c>
    </row>
    <row r="239" spans="20:51" ht="45">
      <c r="AB239" s="42" t="s">
        <v>142</v>
      </c>
      <c r="AC239" s="42" t="s">
        <v>8</v>
      </c>
      <c r="AD239" s="42" t="s">
        <v>8</v>
      </c>
      <c r="AE239" s="43">
        <v>22.97</v>
      </c>
      <c r="AF239" s="43">
        <v>1.0000000000005116E-2</v>
      </c>
      <c r="AG239" s="42" t="s">
        <v>8</v>
      </c>
      <c r="AH239" s="42" t="s">
        <v>8</v>
      </c>
      <c r="AI239" s="42">
        <v>38.449999999999989</v>
      </c>
      <c r="AJ239" s="42" t="s">
        <v>142</v>
      </c>
      <c r="AK239" s="42" t="s">
        <v>8</v>
      </c>
      <c r="AL239" s="42" t="s">
        <v>8</v>
      </c>
      <c r="AM239" s="43">
        <v>30.04</v>
      </c>
      <c r="AN239" s="43">
        <v>-0.17000000000000171</v>
      </c>
      <c r="AO239" s="42" t="s">
        <v>8</v>
      </c>
      <c r="AP239" s="42" t="s">
        <v>8</v>
      </c>
      <c r="AQ239" s="42">
        <v>39.689999999999991</v>
      </c>
    </row>
    <row r="240" spans="20:51">
      <c r="AB240" s="42" t="s">
        <v>9</v>
      </c>
      <c r="AC240" s="42" t="s">
        <v>8</v>
      </c>
      <c r="AD240" s="42" t="s">
        <v>8</v>
      </c>
      <c r="AE240" s="43">
        <v>33.999999999999972</v>
      </c>
      <c r="AF240" s="43">
        <v>-0.44000000000001194</v>
      </c>
      <c r="AG240" s="42" t="s">
        <v>8</v>
      </c>
      <c r="AH240" s="42" t="s">
        <v>8</v>
      </c>
      <c r="AI240" s="43">
        <v>51.28</v>
      </c>
      <c r="AJ240" s="42" t="s">
        <v>9</v>
      </c>
      <c r="AK240" s="42" t="s">
        <v>8</v>
      </c>
      <c r="AL240" s="42" t="s">
        <v>8</v>
      </c>
      <c r="AM240" s="43">
        <v>37.780000000000037</v>
      </c>
      <c r="AN240" s="43">
        <v>-5.9999999999959641E-2</v>
      </c>
      <c r="AO240" s="42" t="s">
        <v>8</v>
      </c>
      <c r="AP240" s="42" t="s">
        <v>8</v>
      </c>
      <c r="AQ240" s="43">
        <v>52.729999999999983</v>
      </c>
    </row>
    <row r="241" spans="28:43">
      <c r="AB241" s="112">
        <v>44067</v>
      </c>
      <c r="AC241" s="112"/>
      <c r="AD241" s="112"/>
      <c r="AE241" s="112"/>
      <c r="AF241" s="112"/>
      <c r="AG241" s="112"/>
      <c r="AH241" s="112"/>
      <c r="AI241" s="112"/>
      <c r="AJ241" s="112">
        <v>44099</v>
      </c>
      <c r="AK241" s="112"/>
      <c r="AL241" s="112"/>
      <c r="AM241" s="112"/>
      <c r="AN241" s="112"/>
      <c r="AO241" s="112"/>
      <c r="AP241" s="112"/>
      <c r="AQ241" s="112"/>
    </row>
    <row r="242" spans="28:43" ht="60">
      <c r="AB242" s="42" t="s">
        <v>1</v>
      </c>
      <c r="AC242" s="42" t="s">
        <v>10</v>
      </c>
      <c r="AD242" s="42" t="s">
        <v>11</v>
      </c>
      <c r="AE242" s="42" t="s">
        <v>12</v>
      </c>
      <c r="AF242" s="42" t="s">
        <v>13</v>
      </c>
      <c r="AG242" s="42" t="s">
        <v>125</v>
      </c>
      <c r="AH242" s="42" t="s">
        <v>126</v>
      </c>
      <c r="AI242" s="42" t="s">
        <v>127</v>
      </c>
      <c r="AJ242" s="42" t="s">
        <v>1</v>
      </c>
      <c r="AK242" s="42" t="s">
        <v>10</v>
      </c>
      <c r="AL242" s="42" t="s">
        <v>11</v>
      </c>
      <c r="AM242" s="42" t="s">
        <v>12</v>
      </c>
      <c r="AN242" s="42" t="s">
        <v>13</v>
      </c>
      <c r="AO242" s="42" t="s">
        <v>125</v>
      </c>
      <c r="AP242" s="42" t="s">
        <v>126</v>
      </c>
      <c r="AQ242" s="42" t="s">
        <v>127</v>
      </c>
    </row>
    <row r="243" spans="28:43" ht="45">
      <c r="AB243" s="3" t="s">
        <v>137</v>
      </c>
      <c r="AC243" s="3">
        <v>151.21</v>
      </c>
      <c r="AD243" s="3">
        <v>158.97999999999999</v>
      </c>
      <c r="AE243" s="5">
        <v>7.7699999999999818</v>
      </c>
      <c r="AF243" s="5">
        <v>-2.0000000000010232E-2</v>
      </c>
      <c r="AG243" s="3" t="s">
        <v>146</v>
      </c>
      <c r="AH243" s="3" t="s">
        <v>217</v>
      </c>
      <c r="AI243" s="3">
        <v>8.7900000000000205</v>
      </c>
      <c r="AJ243" s="3" t="s">
        <v>137</v>
      </c>
      <c r="AK243" s="3">
        <v>151.5</v>
      </c>
      <c r="AL243" s="3">
        <v>158.79</v>
      </c>
      <c r="AM243" s="5">
        <v>7.289999999999992</v>
      </c>
      <c r="AN243" s="5">
        <v>9.9999999999965894E-2</v>
      </c>
      <c r="AO243" s="3" t="s">
        <v>146</v>
      </c>
      <c r="AP243" s="3" t="s">
        <v>147</v>
      </c>
      <c r="AQ243" s="3">
        <v>8.9000000000000057</v>
      </c>
    </row>
    <row r="244" spans="28:43" ht="45">
      <c r="AB244" s="3" t="s">
        <v>138</v>
      </c>
      <c r="AC244" s="3">
        <v>73.959999999999994</v>
      </c>
      <c r="AD244" s="3">
        <v>135.59</v>
      </c>
      <c r="AE244" s="5">
        <v>3.6200000000000045</v>
      </c>
      <c r="AF244" s="5">
        <v>0.38000000000002387</v>
      </c>
      <c r="AG244" s="3" t="s">
        <v>221</v>
      </c>
      <c r="AH244" s="3" t="s">
        <v>149</v>
      </c>
      <c r="AI244" s="3">
        <v>4.039999999999992</v>
      </c>
      <c r="AJ244" s="3" t="s">
        <v>138</v>
      </c>
      <c r="AK244" s="3">
        <v>0</v>
      </c>
      <c r="AL244" s="3">
        <v>0</v>
      </c>
      <c r="AM244" s="5">
        <v>0</v>
      </c>
      <c r="AN244" s="5">
        <v>-0.55000000000001137</v>
      </c>
      <c r="AO244" s="3" t="s">
        <v>148</v>
      </c>
      <c r="AP244" s="3" t="s">
        <v>149</v>
      </c>
      <c r="AQ244" s="3">
        <v>4.1399999999999864</v>
      </c>
    </row>
    <row r="245" spans="28:43" ht="30">
      <c r="AB245" s="42" t="s">
        <v>139</v>
      </c>
      <c r="AC245" s="42" t="s">
        <v>8</v>
      </c>
      <c r="AD245" s="42" t="s">
        <v>8</v>
      </c>
      <c r="AE245" s="43">
        <v>11.389999999999986</v>
      </c>
      <c r="AF245" s="42">
        <v>0.36000000000001364</v>
      </c>
      <c r="AG245" s="42" t="s">
        <v>8</v>
      </c>
      <c r="AH245" s="42" t="s">
        <v>8</v>
      </c>
      <c r="AI245" s="42">
        <v>12.830000000000013</v>
      </c>
      <c r="AJ245" s="42" t="s">
        <v>139</v>
      </c>
      <c r="AK245" s="42" t="s">
        <v>8</v>
      </c>
      <c r="AL245" s="42" t="s">
        <v>8</v>
      </c>
      <c r="AM245" s="43">
        <v>7.289999999999992</v>
      </c>
      <c r="AN245" s="42">
        <v>-0.45000000000004547</v>
      </c>
      <c r="AO245" s="42" t="s">
        <v>8</v>
      </c>
      <c r="AP245" s="42" t="s">
        <v>8</v>
      </c>
      <c r="AQ245" s="42">
        <v>13.039999999999992</v>
      </c>
    </row>
    <row r="246" spans="28:43" ht="60">
      <c r="AB246" s="44" t="s">
        <v>140</v>
      </c>
      <c r="AC246" s="44">
        <v>73.959999999999994</v>
      </c>
      <c r="AD246" s="44">
        <v>97.92</v>
      </c>
      <c r="AE246" s="45">
        <v>23.960000000000008</v>
      </c>
      <c r="AF246" s="45">
        <v>0.99000000000000909</v>
      </c>
      <c r="AG246" s="44" t="s">
        <v>223</v>
      </c>
      <c r="AH246" s="44" t="s">
        <v>151</v>
      </c>
      <c r="AI246" s="44">
        <v>35.509999999999991</v>
      </c>
      <c r="AJ246" s="44" t="s">
        <v>140</v>
      </c>
      <c r="AK246" s="44">
        <v>63.96</v>
      </c>
      <c r="AL246" s="44">
        <v>93.93</v>
      </c>
      <c r="AM246" s="45">
        <v>29.970000000000006</v>
      </c>
      <c r="AN246" s="45">
        <v>-6.9999999999993179E-2</v>
      </c>
      <c r="AO246" s="44" t="s">
        <v>150</v>
      </c>
      <c r="AP246" s="44" t="s">
        <v>151</v>
      </c>
      <c r="AQ246" s="44">
        <v>35.959999999999994</v>
      </c>
    </row>
    <row r="247" spans="28:43" ht="60">
      <c r="AB247" s="44" t="s">
        <v>143</v>
      </c>
      <c r="AC247" s="44">
        <v>0</v>
      </c>
      <c r="AD247" s="44">
        <v>0</v>
      </c>
      <c r="AE247" s="45">
        <v>0</v>
      </c>
      <c r="AF247" s="45">
        <v>0</v>
      </c>
      <c r="AG247" s="44" t="s">
        <v>152</v>
      </c>
      <c r="AH247" s="44" t="s">
        <v>224</v>
      </c>
      <c r="AI247" s="44">
        <v>0.80999999999999517</v>
      </c>
      <c r="AJ247" s="44" t="s">
        <v>143</v>
      </c>
      <c r="AK247" s="44">
        <v>0</v>
      </c>
      <c r="AL247" s="44">
        <v>0</v>
      </c>
      <c r="AM247" s="45">
        <v>0</v>
      </c>
      <c r="AN247" s="45">
        <v>0</v>
      </c>
      <c r="AO247" s="44" t="s">
        <v>152</v>
      </c>
      <c r="AP247" s="44" t="s">
        <v>153</v>
      </c>
      <c r="AQ247" s="44">
        <v>1.5999999999999943</v>
      </c>
    </row>
    <row r="248" spans="28:43" ht="60">
      <c r="AB248" s="44" t="s">
        <v>144</v>
      </c>
      <c r="AC248" s="44">
        <v>0</v>
      </c>
      <c r="AD248" s="44">
        <v>0</v>
      </c>
      <c r="AE248" s="45">
        <v>0</v>
      </c>
      <c r="AF248" s="45">
        <v>0</v>
      </c>
      <c r="AG248" s="44" t="s">
        <v>154</v>
      </c>
      <c r="AH248" s="44" t="s">
        <v>155</v>
      </c>
      <c r="AI248" s="44">
        <v>2.1300000000000026</v>
      </c>
      <c r="AJ248" s="44" t="s">
        <v>144</v>
      </c>
      <c r="AK248" s="44">
        <v>0</v>
      </c>
      <c r="AL248" s="44">
        <v>0</v>
      </c>
      <c r="AM248" s="45">
        <v>0</v>
      </c>
      <c r="AN248" s="45">
        <v>0</v>
      </c>
      <c r="AO248" s="44" t="s">
        <v>154</v>
      </c>
      <c r="AP248" s="44" t="s">
        <v>155</v>
      </c>
      <c r="AQ248" s="44">
        <v>2.1300000000000026</v>
      </c>
    </row>
    <row r="249" spans="28:43" ht="45">
      <c r="AB249" s="42" t="s">
        <v>142</v>
      </c>
      <c r="AC249" s="42" t="s">
        <v>8</v>
      </c>
      <c r="AD249" s="42" t="s">
        <v>8</v>
      </c>
      <c r="AE249" s="43">
        <v>23.960000000000008</v>
      </c>
      <c r="AF249" s="43">
        <v>0.99000000000000909</v>
      </c>
      <c r="AG249" s="42" t="s">
        <v>8</v>
      </c>
      <c r="AH249" s="42" t="s">
        <v>8</v>
      </c>
      <c r="AI249" s="42">
        <v>38.449999999999989</v>
      </c>
      <c r="AJ249" s="42" t="s">
        <v>142</v>
      </c>
      <c r="AK249" s="42" t="s">
        <v>8</v>
      </c>
      <c r="AL249" s="42" t="s">
        <v>8</v>
      </c>
      <c r="AM249" s="43">
        <v>29.970000000000006</v>
      </c>
      <c r="AN249" s="43">
        <v>-6.9999999999993179E-2</v>
      </c>
      <c r="AO249" s="42" t="s">
        <v>8</v>
      </c>
      <c r="AP249" s="42" t="s">
        <v>8</v>
      </c>
      <c r="AQ249" s="42">
        <v>39.689999999999991</v>
      </c>
    </row>
    <row r="250" spans="28:43">
      <c r="AB250" s="42" t="s">
        <v>9</v>
      </c>
      <c r="AC250" s="42" t="s">
        <v>8</v>
      </c>
      <c r="AD250" s="42" t="s">
        <v>8</v>
      </c>
      <c r="AE250" s="43">
        <v>35.349999999999994</v>
      </c>
      <c r="AF250" s="43">
        <v>1.3500000000000227</v>
      </c>
      <c r="AG250" s="42" t="s">
        <v>8</v>
      </c>
      <c r="AH250" s="42" t="s">
        <v>8</v>
      </c>
      <c r="AI250" s="43">
        <v>51.28</v>
      </c>
      <c r="AJ250" s="42" t="s">
        <v>9</v>
      </c>
      <c r="AK250" s="42" t="s">
        <v>8</v>
      </c>
      <c r="AL250" s="42" t="s">
        <v>8</v>
      </c>
      <c r="AM250" s="43">
        <v>37.26</v>
      </c>
      <c r="AN250" s="43">
        <v>-0.52000000000003865</v>
      </c>
      <c r="AO250" s="42" t="s">
        <v>8</v>
      </c>
      <c r="AP250" s="42" t="s">
        <v>8</v>
      </c>
      <c r="AQ250" s="43">
        <v>52.729999999999983</v>
      </c>
    </row>
    <row r="251" spans="28:43">
      <c r="AB251" s="112">
        <v>44068</v>
      </c>
      <c r="AC251" s="112"/>
      <c r="AD251" s="112"/>
      <c r="AE251" s="112"/>
      <c r="AF251" s="112"/>
      <c r="AG251" s="112"/>
      <c r="AH251" s="112"/>
      <c r="AI251" s="112"/>
      <c r="AJ251" s="112">
        <v>44100</v>
      </c>
      <c r="AK251" s="112"/>
      <c r="AL251" s="112"/>
      <c r="AM251" s="112"/>
      <c r="AN251" s="112"/>
      <c r="AO251" s="112"/>
      <c r="AP251" s="112"/>
      <c r="AQ251" s="112"/>
    </row>
    <row r="252" spans="28:43" ht="60">
      <c r="AB252" s="42" t="s">
        <v>1</v>
      </c>
      <c r="AC252" s="42" t="s">
        <v>10</v>
      </c>
      <c r="AD252" s="42" t="s">
        <v>11</v>
      </c>
      <c r="AE252" s="42" t="s">
        <v>12</v>
      </c>
      <c r="AF252" s="42" t="s">
        <v>13</v>
      </c>
      <c r="AG252" s="42" t="s">
        <v>125</v>
      </c>
      <c r="AH252" s="42" t="s">
        <v>126</v>
      </c>
      <c r="AI252" s="42" t="s">
        <v>127</v>
      </c>
      <c r="AJ252" s="42" t="s">
        <v>1</v>
      </c>
      <c r="AK252" s="42" t="s">
        <v>10</v>
      </c>
      <c r="AL252" s="42" t="s">
        <v>11</v>
      </c>
      <c r="AM252" s="42" t="s">
        <v>12</v>
      </c>
      <c r="AN252" s="42" t="s">
        <v>13</v>
      </c>
      <c r="AO252" s="42" t="s">
        <v>125</v>
      </c>
      <c r="AP252" s="42" t="s">
        <v>126</v>
      </c>
      <c r="AQ252" s="42" t="s">
        <v>127</v>
      </c>
    </row>
    <row r="253" spans="28:43" ht="45">
      <c r="AB253" s="3" t="s">
        <v>137</v>
      </c>
      <c r="AC253" s="3">
        <v>151.24</v>
      </c>
      <c r="AD253" s="3">
        <v>159.32</v>
      </c>
      <c r="AE253" s="5">
        <v>8.0799999999999841</v>
      </c>
      <c r="AF253" s="5">
        <v>0.31000000000000227</v>
      </c>
      <c r="AG253" s="3" t="s">
        <v>146</v>
      </c>
      <c r="AH253" s="3" t="s">
        <v>217</v>
      </c>
      <c r="AI253" s="3">
        <v>8.7900000000000205</v>
      </c>
      <c r="AJ253" s="3" t="s">
        <v>137</v>
      </c>
      <c r="AK253" s="3">
        <v>151.44999999999999</v>
      </c>
      <c r="AL253" s="3">
        <v>158.6</v>
      </c>
      <c r="AM253" s="5">
        <v>7.1500000000000057</v>
      </c>
      <c r="AN253" s="5">
        <v>-0.13999999999998636</v>
      </c>
      <c r="AO253" s="3" t="s">
        <v>146</v>
      </c>
      <c r="AP253" s="3" t="s">
        <v>147</v>
      </c>
      <c r="AQ253" s="3">
        <v>8.9000000000000057</v>
      </c>
    </row>
    <row r="254" spans="28:43" ht="45">
      <c r="AB254" s="3" t="s">
        <v>138</v>
      </c>
      <c r="AC254" s="3">
        <v>73.95</v>
      </c>
      <c r="AD254" s="3">
        <v>135.46</v>
      </c>
      <c r="AE254" s="5">
        <v>3.4900000000000091</v>
      </c>
      <c r="AF254" s="5">
        <v>-0.12999999999999545</v>
      </c>
      <c r="AG254" s="3" t="s">
        <v>221</v>
      </c>
      <c r="AH254" s="3" t="s">
        <v>149</v>
      </c>
      <c r="AI254" s="3">
        <v>4.039999999999992</v>
      </c>
      <c r="AJ254" s="3" t="s">
        <v>138</v>
      </c>
      <c r="AK254" s="3">
        <v>0</v>
      </c>
      <c r="AL254" s="3">
        <v>0</v>
      </c>
      <c r="AM254" s="5">
        <v>0</v>
      </c>
      <c r="AN254" s="5">
        <v>0</v>
      </c>
      <c r="AO254" s="3" t="s">
        <v>148</v>
      </c>
      <c r="AP254" s="3" t="s">
        <v>149</v>
      </c>
      <c r="AQ254" s="3">
        <v>4.1399999999999864</v>
      </c>
    </row>
    <row r="255" spans="28:43" ht="30">
      <c r="AB255" s="42" t="s">
        <v>139</v>
      </c>
      <c r="AC255" s="42" t="s">
        <v>8</v>
      </c>
      <c r="AD255" s="42" t="s">
        <v>8</v>
      </c>
      <c r="AE255" s="43">
        <v>11.569999999999993</v>
      </c>
      <c r="AF255" s="42">
        <v>0.18000000000000682</v>
      </c>
      <c r="AG255" s="42" t="s">
        <v>8</v>
      </c>
      <c r="AH255" s="42" t="s">
        <v>8</v>
      </c>
      <c r="AI255" s="42">
        <v>12.830000000000013</v>
      </c>
      <c r="AJ255" s="42" t="s">
        <v>139</v>
      </c>
      <c r="AK255" s="42" t="s">
        <v>8</v>
      </c>
      <c r="AL255" s="42" t="s">
        <v>8</v>
      </c>
      <c r="AM255" s="43">
        <v>7.1500000000000057</v>
      </c>
      <c r="AN255" s="42">
        <v>-0.13999999999998636</v>
      </c>
      <c r="AO255" s="42" t="s">
        <v>8</v>
      </c>
      <c r="AP255" s="42" t="s">
        <v>8</v>
      </c>
      <c r="AQ255" s="42">
        <v>13.039999999999992</v>
      </c>
    </row>
    <row r="256" spans="28:43" ht="60">
      <c r="AB256" s="44" t="s">
        <v>140</v>
      </c>
      <c r="AC256" s="44">
        <v>73.95</v>
      </c>
      <c r="AD256" s="44">
        <v>97.51</v>
      </c>
      <c r="AE256" s="45">
        <v>23.560000000000002</v>
      </c>
      <c r="AF256" s="45">
        <v>-0.40000000000000568</v>
      </c>
      <c r="AG256" s="44" t="s">
        <v>223</v>
      </c>
      <c r="AH256" s="44" t="s">
        <v>151</v>
      </c>
      <c r="AI256" s="44">
        <v>35.509999999999991</v>
      </c>
      <c r="AJ256" s="44" t="s">
        <v>140</v>
      </c>
      <c r="AK256" s="44">
        <v>63.96</v>
      </c>
      <c r="AL256" s="44">
        <v>93.89</v>
      </c>
      <c r="AM256" s="45">
        <v>29.93</v>
      </c>
      <c r="AN256" s="45">
        <v>-4.0000000000006253E-2</v>
      </c>
      <c r="AO256" s="44" t="s">
        <v>150</v>
      </c>
      <c r="AP256" s="44" t="s">
        <v>151</v>
      </c>
      <c r="AQ256" s="44">
        <v>35.959999999999994</v>
      </c>
    </row>
    <row r="257" spans="28:43" ht="60">
      <c r="AB257" s="44" t="s">
        <v>143</v>
      </c>
      <c r="AC257" s="44">
        <v>0</v>
      </c>
      <c r="AD257" s="44">
        <v>0</v>
      </c>
      <c r="AE257" s="45">
        <v>0</v>
      </c>
      <c r="AF257" s="45">
        <v>0</v>
      </c>
      <c r="AG257" s="44" t="s">
        <v>152</v>
      </c>
      <c r="AH257" s="44" t="s">
        <v>224</v>
      </c>
      <c r="AI257" s="44">
        <v>0.80999999999999517</v>
      </c>
      <c r="AJ257" s="44" t="s">
        <v>143</v>
      </c>
      <c r="AK257" s="44">
        <v>0</v>
      </c>
      <c r="AL257" s="44">
        <v>0</v>
      </c>
      <c r="AM257" s="45">
        <v>0</v>
      </c>
      <c r="AN257" s="45">
        <v>0</v>
      </c>
      <c r="AO257" s="44" t="s">
        <v>152</v>
      </c>
      <c r="AP257" s="44" t="s">
        <v>153</v>
      </c>
      <c r="AQ257" s="44">
        <v>1.5999999999999943</v>
      </c>
    </row>
    <row r="258" spans="28:43" ht="60">
      <c r="AB258" s="44" t="s">
        <v>144</v>
      </c>
      <c r="AC258" s="44">
        <v>0</v>
      </c>
      <c r="AD258" s="44">
        <v>0</v>
      </c>
      <c r="AE258" s="45">
        <v>0</v>
      </c>
      <c r="AF258" s="45">
        <v>0</v>
      </c>
      <c r="AG258" s="44" t="s">
        <v>154</v>
      </c>
      <c r="AH258" s="44" t="s">
        <v>155</v>
      </c>
      <c r="AI258" s="44">
        <v>2.1300000000000026</v>
      </c>
      <c r="AJ258" s="44" t="s">
        <v>144</v>
      </c>
      <c r="AK258" s="44">
        <v>54.67</v>
      </c>
      <c r="AL258" s="44">
        <v>54.75</v>
      </c>
      <c r="AM258" s="45">
        <v>7.9999999999998295E-2</v>
      </c>
      <c r="AN258" s="45">
        <v>7.9999999999998295E-2</v>
      </c>
      <c r="AO258" s="44" t="s">
        <v>154</v>
      </c>
      <c r="AP258" s="44" t="s">
        <v>155</v>
      </c>
      <c r="AQ258" s="44">
        <v>2.1300000000000026</v>
      </c>
    </row>
    <row r="259" spans="28:43" ht="45">
      <c r="AB259" s="42" t="s">
        <v>142</v>
      </c>
      <c r="AC259" s="42" t="s">
        <v>8</v>
      </c>
      <c r="AD259" s="42" t="s">
        <v>8</v>
      </c>
      <c r="AE259" s="43">
        <v>23.560000000000002</v>
      </c>
      <c r="AF259" s="43">
        <v>-0.40000000000000568</v>
      </c>
      <c r="AG259" s="42" t="s">
        <v>8</v>
      </c>
      <c r="AH259" s="42" t="s">
        <v>8</v>
      </c>
      <c r="AI259" s="42">
        <v>38.449999999999989</v>
      </c>
      <c r="AJ259" s="42" t="s">
        <v>142</v>
      </c>
      <c r="AK259" s="42" t="s">
        <v>8</v>
      </c>
      <c r="AL259" s="42" t="s">
        <v>8</v>
      </c>
      <c r="AM259" s="43">
        <v>30.009999999999998</v>
      </c>
      <c r="AN259" s="43">
        <v>3.9999999999992042E-2</v>
      </c>
      <c r="AO259" s="42" t="s">
        <v>8</v>
      </c>
      <c r="AP259" s="42" t="s">
        <v>8</v>
      </c>
      <c r="AQ259" s="42">
        <v>39.689999999999991</v>
      </c>
    </row>
    <row r="260" spans="28:43">
      <c r="AB260" s="42" t="s">
        <v>9</v>
      </c>
      <c r="AC260" s="42" t="s">
        <v>8</v>
      </c>
      <c r="AD260" s="42" t="s">
        <v>8</v>
      </c>
      <c r="AE260" s="43">
        <v>35.129999999999995</v>
      </c>
      <c r="AF260" s="43">
        <v>-0.21999999999999886</v>
      </c>
      <c r="AG260" s="42" t="s">
        <v>8</v>
      </c>
      <c r="AH260" s="42" t="s">
        <v>8</v>
      </c>
      <c r="AI260" s="43">
        <v>51.28</v>
      </c>
      <c r="AJ260" s="42" t="s">
        <v>9</v>
      </c>
      <c r="AK260" s="42" t="s">
        <v>8</v>
      </c>
      <c r="AL260" s="42" t="s">
        <v>8</v>
      </c>
      <c r="AM260" s="43">
        <v>37.160000000000004</v>
      </c>
      <c r="AN260" s="43">
        <v>-9.9999999999994316E-2</v>
      </c>
      <c r="AO260" s="42" t="s">
        <v>8</v>
      </c>
      <c r="AP260" s="42" t="s">
        <v>8</v>
      </c>
      <c r="AQ260" s="43">
        <v>52.729999999999983</v>
      </c>
    </row>
    <row r="261" spans="28:43">
      <c r="AB261" s="112">
        <v>44069</v>
      </c>
      <c r="AC261" s="112"/>
      <c r="AD261" s="112"/>
      <c r="AE261" s="112"/>
      <c r="AF261" s="112"/>
      <c r="AG261" s="112"/>
      <c r="AH261" s="112"/>
      <c r="AI261" s="112"/>
      <c r="AJ261" s="112">
        <v>44101</v>
      </c>
      <c r="AK261" s="112"/>
      <c r="AL261" s="112"/>
      <c r="AM261" s="112"/>
      <c r="AN261" s="112"/>
      <c r="AO261" s="112"/>
      <c r="AP261" s="112"/>
      <c r="AQ261" s="112"/>
    </row>
    <row r="262" spans="28:43" ht="60">
      <c r="AB262" s="42" t="s">
        <v>1</v>
      </c>
      <c r="AC262" s="42" t="s">
        <v>10</v>
      </c>
      <c r="AD262" s="42" t="s">
        <v>11</v>
      </c>
      <c r="AE262" s="42" t="s">
        <v>12</v>
      </c>
      <c r="AF262" s="42" t="s">
        <v>13</v>
      </c>
      <c r="AG262" s="42" t="s">
        <v>125</v>
      </c>
      <c r="AH262" s="42" t="s">
        <v>126</v>
      </c>
      <c r="AI262" s="42" t="s">
        <v>127</v>
      </c>
      <c r="AJ262" s="42" t="s">
        <v>1</v>
      </c>
      <c r="AK262" s="42" t="s">
        <v>10</v>
      </c>
      <c r="AL262" s="42" t="s">
        <v>11</v>
      </c>
      <c r="AM262" s="42" t="s">
        <v>12</v>
      </c>
      <c r="AN262" s="42" t="s">
        <v>13</v>
      </c>
      <c r="AO262" s="42" t="s">
        <v>125</v>
      </c>
      <c r="AP262" s="42" t="s">
        <v>126</v>
      </c>
      <c r="AQ262" s="42" t="s">
        <v>127</v>
      </c>
    </row>
    <row r="263" spans="28:43" ht="45">
      <c r="AB263" s="3" t="s">
        <v>137</v>
      </c>
      <c r="AC263" s="3">
        <v>151.21</v>
      </c>
      <c r="AD263" s="3">
        <v>158.59</v>
      </c>
      <c r="AE263" s="5">
        <v>7.3799999999999955</v>
      </c>
      <c r="AF263" s="5">
        <v>-0.69999999999998863</v>
      </c>
      <c r="AG263" s="3" t="s">
        <v>146</v>
      </c>
      <c r="AH263" s="3" t="s">
        <v>217</v>
      </c>
      <c r="AI263" s="3">
        <v>8.7900000000000205</v>
      </c>
      <c r="AJ263" s="3" t="s">
        <v>137</v>
      </c>
      <c r="AK263" s="3">
        <v>151.51</v>
      </c>
      <c r="AL263" s="3">
        <v>158.69999999999999</v>
      </c>
      <c r="AM263" s="5">
        <v>7.1899999999999977</v>
      </c>
      <c r="AN263" s="5">
        <v>3.9999999999992042E-2</v>
      </c>
      <c r="AO263" s="3" t="s">
        <v>146</v>
      </c>
      <c r="AP263" s="3" t="s">
        <v>147</v>
      </c>
      <c r="AQ263" s="3">
        <v>8.9000000000000057</v>
      </c>
    </row>
    <row r="264" spans="28:43" ht="45">
      <c r="AB264" s="3" t="s">
        <v>138</v>
      </c>
      <c r="AC264" s="3">
        <v>73.95</v>
      </c>
      <c r="AD264" s="3">
        <v>134.13999999999999</v>
      </c>
      <c r="AE264" s="5">
        <v>2.1699999999999875</v>
      </c>
      <c r="AF264" s="5">
        <v>-1.3200000000000216</v>
      </c>
      <c r="AG264" s="3" t="s">
        <v>221</v>
      </c>
      <c r="AH264" s="3" t="s">
        <v>149</v>
      </c>
      <c r="AI264" s="3">
        <v>4.039999999999992</v>
      </c>
      <c r="AJ264" s="3" t="s">
        <v>138</v>
      </c>
      <c r="AK264" s="3">
        <v>0</v>
      </c>
      <c r="AL264" s="3">
        <v>0</v>
      </c>
      <c r="AM264" s="5">
        <v>0</v>
      </c>
      <c r="AN264" s="5">
        <v>0</v>
      </c>
      <c r="AO264" s="3" t="s">
        <v>148</v>
      </c>
      <c r="AP264" s="3" t="s">
        <v>149</v>
      </c>
      <c r="AQ264" s="3">
        <v>4.1399999999999864</v>
      </c>
    </row>
    <row r="265" spans="28:43" ht="30">
      <c r="AB265" s="42" t="s">
        <v>139</v>
      </c>
      <c r="AC265" s="42" t="s">
        <v>8</v>
      </c>
      <c r="AD265" s="42" t="s">
        <v>8</v>
      </c>
      <c r="AE265" s="43">
        <v>9.5499999999999829</v>
      </c>
      <c r="AF265" s="42">
        <v>-2.0200000000000102</v>
      </c>
      <c r="AG265" s="42" t="s">
        <v>8</v>
      </c>
      <c r="AH265" s="42" t="s">
        <v>8</v>
      </c>
      <c r="AI265" s="42">
        <v>12.830000000000013</v>
      </c>
      <c r="AJ265" s="42" t="s">
        <v>139</v>
      </c>
      <c r="AK265" s="42" t="s">
        <v>8</v>
      </c>
      <c r="AL265" s="42" t="s">
        <v>8</v>
      </c>
      <c r="AM265" s="43">
        <v>7.1899999999999977</v>
      </c>
      <c r="AN265" s="42">
        <v>3.9999999999992042E-2</v>
      </c>
      <c r="AO265" s="42" t="s">
        <v>8</v>
      </c>
      <c r="AP265" s="42" t="s">
        <v>8</v>
      </c>
      <c r="AQ265" s="42">
        <v>13.039999999999992</v>
      </c>
    </row>
    <row r="266" spans="28:43" ht="60">
      <c r="AB266" s="44" t="s">
        <v>140</v>
      </c>
      <c r="AC266" s="44">
        <v>73.95</v>
      </c>
      <c r="AD266" s="44">
        <v>97.42</v>
      </c>
      <c r="AE266" s="45">
        <v>23.47</v>
      </c>
      <c r="AF266" s="45">
        <v>-9.0000000000003411E-2</v>
      </c>
      <c r="AG266" s="44" t="s">
        <v>223</v>
      </c>
      <c r="AH266" s="44" t="s">
        <v>151</v>
      </c>
      <c r="AI266" s="44">
        <v>35.509999999999991</v>
      </c>
      <c r="AJ266" s="44" t="s">
        <v>140</v>
      </c>
      <c r="AK266" s="44">
        <v>63.93</v>
      </c>
      <c r="AL266" s="44">
        <v>93.68</v>
      </c>
      <c r="AM266" s="45">
        <v>29.750000000000007</v>
      </c>
      <c r="AN266" s="45">
        <v>-0.17999999999999261</v>
      </c>
      <c r="AO266" s="44" t="s">
        <v>150</v>
      </c>
      <c r="AP266" s="44" t="s">
        <v>151</v>
      </c>
      <c r="AQ266" s="44">
        <v>35.959999999999994</v>
      </c>
    </row>
    <row r="267" spans="28:43" ht="60">
      <c r="AB267" s="44" t="s">
        <v>143</v>
      </c>
      <c r="AC267" s="44">
        <v>0</v>
      </c>
      <c r="AD267" s="44">
        <v>0</v>
      </c>
      <c r="AE267" s="45">
        <v>0</v>
      </c>
      <c r="AF267" s="45">
        <v>0</v>
      </c>
      <c r="AG267" s="44" t="s">
        <v>152</v>
      </c>
      <c r="AH267" s="44" t="s">
        <v>224</v>
      </c>
      <c r="AI267" s="44">
        <v>0.80999999999999517</v>
      </c>
      <c r="AJ267" s="44" t="s">
        <v>143</v>
      </c>
      <c r="AK267" s="44">
        <v>0</v>
      </c>
      <c r="AL267" s="44">
        <v>0</v>
      </c>
      <c r="AM267" s="45">
        <v>0</v>
      </c>
      <c r="AN267" s="45">
        <v>0</v>
      </c>
      <c r="AO267" s="44" t="s">
        <v>152</v>
      </c>
      <c r="AP267" s="44" t="s">
        <v>153</v>
      </c>
      <c r="AQ267" s="44">
        <v>1.5999999999999943</v>
      </c>
    </row>
    <row r="268" spans="28:43" ht="60">
      <c r="AB268" s="44" t="s">
        <v>144</v>
      </c>
      <c r="AC268" s="44">
        <v>0</v>
      </c>
      <c r="AD268" s="44">
        <v>0</v>
      </c>
      <c r="AE268" s="45">
        <v>0</v>
      </c>
      <c r="AF268" s="45">
        <v>0</v>
      </c>
      <c r="AG268" s="44" t="s">
        <v>154</v>
      </c>
      <c r="AH268" s="44" t="s">
        <v>155</v>
      </c>
      <c r="AI268" s="44">
        <v>2.1300000000000026</v>
      </c>
      <c r="AJ268" s="44" t="s">
        <v>144</v>
      </c>
      <c r="AK268" s="44">
        <v>54.67</v>
      </c>
      <c r="AL268" s="44">
        <v>54.84</v>
      </c>
      <c r="AM268" s="45">
        <v>0.17000000000000171</v>
      </c>
      <c r="AN268" s="45">
        <v>9.0000000000003411E-2</v>
      </c>
      <c r="AO268" s="44" t="s">
        <v>154</v>
      </c>
      <c r="AP268" s="44" t="s">
        <v>155</v>
      </c>
      <c r="AQ268" s="44">
        <v>2.1300000000000026</v>
      </c>
    </row>
    <row r="269" spans="28:43" ht="45">
      <c r="AB269" s="42" t="s">
        <v>142</v>
      </c>
      <c r="AC269" s="42" t="s">
        <v>8</v>
      </c>
      <c r="AD269" s="42" t="s">
        <v>8</v>
      </c>
      <c r="AE269" s="43">
        <v>23.47</v>
      </c>
      <c r="AF269" s="43">
        <v>-9.0000000000003411E-2</v>
      </c>
      <c r="AG269" s="42" t="s">
        <v>8</v>
      </c>
      <c r="AH269" s="42" t="s">
        <v>8</v>
      </c>
      <c r="AI269" s="42">
        <v>38.449999999999989</v>
      </c>
      <c r="AJ269" s="42" t="s">
        <v>142</v>
      </c>
      <c r="AK269" s="42" t="s">
        <v>8</v>
      </c>
      <c r="AL269" s="42" t="s">
        <v>8</v>
      </c>
      <c r="AM269" s="43">
        <v>29.920000000000009</v>
      </c>
      <c r="AN269" s="43">
        <v>-8.99999999999892E-2</v>
      </c>
      <c r="AO269" s="42" t="s">
        <v>8</v>
      </c>
      <c r="AP269" s="42" t="s">
        <v>8</v>
      </c>
      <c r="AQ269" s="42">
        <v>39.689999999999991</v>
      </c>
    </row>
    <row r="270" spans="28:43">
      <c r="AB270" s="42" t="s">
        <v>9</v>
      </c>
      <c r="AC270" s="42" t="s">
        <v>8</v>
      </c>
      <c r="AD270" s="42" t="s">
        <v>8</v>
      </c>
      <c r="AE270" s="43">
        <v>33.019999999999982</v>
      </c>
      <c r="AF270" s="43">
        <v>-2.1100000000000136</v>
      </c>
      <c r="AG270" s="42" t="s">
        <v>8</v>
      </c>
      <c r="AH270" s="42" t="s">
        <v>8</v>
      </c>
      <c r="AI270" s="43">
        <v>51.28</v>
      </c>
      <c r="AJ270" s="42" t="s">
        <v>9</v>
      </c>
      <c r="AK270" s="42" t="s">
        <v>8</v>
      </c>
      <c r="AL270" s="42" t="s">
        <v>8</v>
      </c>
      <c r="AM270" s="43">
        <v>37.110000000000007</v>
      </c>
      <c r="AN270" s="43">
        <v>-4.9999999999997158E-2</v>
      </c>
      <c r="AO270" s="42" t="s">
        <v>8</v>
      </c>
      <c r="AP270" s="42" t="s">
        <v>8</v>
      </c>
      <c r="AQ270" s="43">
        <v>52.729999999999983</v>
      </c>
    </row>
    <row r="271" spans="28:43">
      <c r="AB271" s="112">
        <v>44070</v>
      </c>
      <c r="AC271" s="112"/>
      <c r="AD271" s="112"/>
      <c r="AE271" s="112"/>
      <c r="AF271" s="112"/>
      <c r="AG271" s="112"/>
      <c r="AH271" s="112"/>
      <c r="AI271" s="112"/>
      <c r="AJ271" s="112">
        <v>44102</v>
      </c>
      <c r="AK271" s="112"/>
      <c r="AL271" s="112"/>
      <c r="AM271" s="112"/>
      <c r="AN271" s="112"/>
      <c r="AO271" s="112"/>
      <c r="AP271" s="112"/>
      <c r="AQ271" s="112"/>
    </row>
    <row r="272" spans="28:43" ht="60">
      <c r="AB272" s="42" t="s">
        <v>1</v>
      </c>
      <c r="AC272" s="42" t="s">
        <v>10</v>
      </c>
      <c r="AD272" s="42" t="s">
        <v>11</v>
      </c>
      <c r="AE272" s="42" t="s">
        <v>12</v>
      </c>
      <c r="AF272" s="42" t="s">
        <v>13</v>
      </c>
      <c r="AG272" s="42" t="s">
        <v>125</v>
      </c>
      <c r="AH272" s="42" t="s">
        <v>126</v>
      </c>
      <c r="AI272" s="42" t="s">
        <v>127</v>
      </c>
      <c r="AJ272" s="42" t="s">
        <v>1</v>
      </c>
      <c r="AK272" s="42" t="s">
        <v>10</v>
      </c>
      <c r="AL272" s="42" t="s">
        <v>11</v>
      </c>
      <c r="AM272" s="42" t="s">
        <v>12</v>
      </c>
      <c r="AN272" s="42" t="s">
        <v>13</v>
      </c>
      <c r="AO272" s="42" t="s">
        <v>125</v>
      </c>
      <c r="AP272" s="42" t="s">
        <v>126</v>
      </c>
      <c r="AQ272" s="42" t="s">
        <v>127</v>
      </c>
    </row>
    <row r="273" spans="28:43" ht="45">
      <c r="AB273" s="3" t="s">
        <v>137</v>
      </c>
      <c r="AC273" s="3">
        <v>151.24</v>
      </c>
      <c r="AD273" s="3">
        <v>158.94999999999999</v>
      </c>
      <c r="AE273" s="5">
        <v>7.7099999999999795</v>
      </c>
      <c r="AF273" s="5">
        <v>0.32999999999998408</v>
      </c>
      <c r="AG273" s="3" t="s">
        <v>146</v>
      </c>
      <c r="AH273" s="3" t="s">
        <v>217</v>
      </c>
      <c r="AI273" s="3">
        <v>8.7900000000000205</v>
      </c>
      <c r="AJ273" s="3" t="s">
        <v>137</v>
      </c>
      <c r="AK273" s="3">
        <v>152.46</v>
      </c>
      <c r="AL273" s="3">
        <v>158.75</v>
      </c>
      <c r="AM273" s="5">
        <v>6.289999999999992</v>
      </c>
      <c r="AN273" s="5">
        <v>-0.90000000000000568</v>
      </c>
      <c r="AO273" s="3" t="s">
        <v>146</v>
      </c>
      <c r="AP273" s="3" t="s">
        <v>147</v>
      </c>
      <c r="AQ273" s="3">
        <v>8.9000000000000057</v>
      </c>
    </row>
    <row r="274" spans="28:43" ht="45">
      <c r="AB274" s="3" t="s">
        <v>138</v>
      </c>
      <c r="AC274" s="3">
        <v>64.17</v>
      </c>
      <c r="AD274" s="3">
        <v>133.88</v>
      </c>
      <c r="AE274" s="5">
        <v>1.9000000000000057</v>
      </c>
      <c r="AF274" s="5">
        <v>-0.26999999999998181</v>
      </c>
      <c r="AG274" s="3" t="s">
        <v>221</v>
      </c>
      <c r="AH274" s="3" t="s">
        <v>149</v>
      </c>
      <c r="AI274" s="3">
        <v>4.039999999999992</v>
      </c>
      <c r="AJ274" s="3" t="s">
        <v>138</v>
      </c>
      <c r="AK274" s="3">
        <v>0</v>
      </c>
      <c r="AL274" s="3">
        <v>0</v>
      </c>
      <c r="AM274" s="5">
        <v>0</v>
      </c>
      <c r="AN274" s="5">
        <v>0</v>
      </c>
      <c r="AO274" s="3" t="s">
        <v>148</v>
      </c>
      <c r="AP274" s="3" t="s">
        <v>149</v>
      </c>
      <c r="AQ274" s="3">
        <v>4.1399999999999864</v>
      </c>
    </row>
    <row r="275" spans="28:43" ht="30">
      <c r="AB275" s="42" t="s">
        <v>139</v>
      </c>
      <c r="AC275" s="42" t="s">
        <v>8</v>
      </c>
      <c r="AD275" s="42" t="s">
        <v>8</v>
      </c>
      <c r="AE275" s="43">
        <v>9.6099999999999852</v>
      </c>
      <c r="AF275" s="42">
        <v>6.0000000000002274E-2</v>
      </c>
      <c r="AG275" s="42" t="s">
        <v>8</v>
      </c>
      <c r="AH275" s="42" t="s">
        <v>8</v>
      </c>
      <c r="AI275" s="42">
        <v>12.830000000000013</v>
      </c>
      <c r="AJ275" s="42" t="s">
        <v>139</v>
      </c>
      <c r="AK275" s="42" t="s">
        <v>8</v>
      </c>
      <c r="AL275" s="42" t="s">
        <v>8</v>
      </c>
      <c r="AM275" s="43">
        <v>6.289999999999992</v>
      </c>
      <c r="AN275" s="42">
        <v>-0.90000000000000568</v>
      </c>
      <c r="AO275" s="42" t="s">
        <v>8</v>
      </c>
      <c r="AP275" s="42" t="s">
        <v>8</v>
      </c>
      <c r="AQ275" s="42">
        <v>13.039999999999992</v>
      </c>
    </row>
    <row r="276" spans="28:43" ht="60">
      <c r="AB276" s="44" t="s">
        <v>140</v>
      </c>
      <c r="AC276" s="44">
        <v>64.17</v>
      </c>
      <c r="AD276" s="44">
        <v>97.31</v>
      </c>
      <c r="AE276" s="45">
        <v>33.14</v>
      </c>
      <c r="AF276" s="45">
        <v>9.6700000000000017</v>
      </c>
      <c r="AG276" s="44" t="s">
        <v>223</v>
      </c>
      <c r="AH276" s="44" t="s">
        <v>151</v>
      </c>
      <c r="AI276" s="44">
        <v>35.509999999999991</v>
      </c>
      <c r="AJ276" s="44" t="s">
        <v>140</v>
      </c>
      <c r="AK276" s="44">
        <v>63.93</v>
      </c>
      <c r="AL276" s="44">
        <v>93.68</v>
      </c>
      <c r="AM276" s="45">
        <v>29.750000000000007</v>
      </c>
      <c r="AN276" s="45">
        <v>0</v>
      </c>
      <c r="AO276" s="44" t="s">
        <v>150</v>
      </c>
      <c r="AP276" s="44" t="s">
        <v>151</v>
      </c>
      <c r="AQ276" s="44">
        <v>35.959999999999994</v>
      </c>
    </row>
    <row r="277" spans="28:43" ht="60">
      <c r="AB277" s="44" t="s">
        <v>143</v>
      </c>
      <c r="AC277" s="44">
        <v>0</v>
      </c>
      <c r="AD277" s="44">
        <v>0</v>
      </c>
      <c r="AE277" s="45">
        <v>0</v>
      </c>
      <c r="AF277" s="45">
        <v>0</v>
      </c>
      <c r="AG277" s="44" t="s">
        <v>152</v>
      </c>
      <c r="AH277" s="44" t="s">
        <v>224</v>
      </c>
      <c r="AI277" s="44">
        <v>0.80999999999999517</v>
      </c>
      <c r="AJ277" s="44" t="s">
        <v>143</v>
      </c>
      <c r="AK277" s="44">
        <v>0</v>
      </c>
      <c r="AL277" s="44">
        <v>0</v>
      </c>
      <c r="AM277" s="45">
        <v>0</v>
      </c>
      <c r="AN277" s="45">
        <v>0</v>
      </c>
      <c r="AO277" s="44" t="s">
        <v>152</v>
      </c>
      <c r="AP277" s="44" t="s">
        <v>153</v>
      </c>
      <c r="AQ277" s="44">
        <v>1.5999999999999943</v>
      </c>
    </row>
    <row r="278" spans="28:43" ht="60">
      <c r="AB278" s="44" t="s">
        <v>144</v>
      </c>
      <c r="AC278" s="44">
        <v>0</v>
      </c>
      <c r="AD278" s="44">
        <v>0</v>
      </c>
      <c r="AE278" s="45">
        <v>0</v>
      </c>
      <c r="AF278" s="45">
        <v>0</v>
      </c>
      <c r="AG278" s="44" t="s">
        <v>154</v>
      </c>
      <c r="AH278" s="44" t="s">
        <v>155</v>
      </c>
      <c r="AI278" s="44">
        <v>2.1300000000000026</v>
      </c>
      <c r="AJ278" s="44" t="s">
        <v>144</v>
      </c>
      <c r="AK278" s="44">
        <v>54.67</v>
      </c>
      <c r="AL278" s="44">
        <v>54.84</v>
      </c>
      <c r="AM278" s="45">
        <v>0.17000000000000171</v>
      </c>
      <c r="AN278" s="45">
        <v>0</v>
      </c>
      <c r="AO278" s="44" t="s">
        <v>154</v>
      </c>
      <c r="AP278" s="44" t="s">
        <v>155</v>
      </c>
      <c r="AQ278" s="44">
        <v>2.1300000000000026</v>
      </c>
    </row>
    <row r="279" spans="28:43" ht="45">
      <c r="AB279" s="42" t="s">
        <v>142</v>
      </c>
      <c r="AC279" s="42" t="s">
        <v>8</v>
      </c>
      <c r="AD279" s="42" t="s">
        <v>8</v>
      </c>
      <c r="AE279" s="43">
        <v>33.14</v>
      </c>
      <c r="AF279" s="43">
        <v>9.6700000000000017</v>
      </c>
      <c r="AG279" s="42" t="s">
        <v>8</v>
      </c>
      <c r="AH279" s="42" t="s">
        <v>8</v>
      </c>
      <c r="AI279" s="42">
        <v>38.449999999999989</v>
      </c>
      <c r="AJ279" s="42" t="s">
        <v>142</v>
      </c>
      <c r="AK279" s="42" t="s">
        <v>8</v>
      </c>
      <c r="AL279" s="42" t="s">
        <v>8</v>
      </c>
      <c r="AM279" s="43">
        <v>29.920000000000009</v>
      </c>
      <c r="AN279" s="43">
        <v>0</v>
      </c>
      <c r="AO279" s="42" t="s">
        <v>8</v>
      </c>
      <c r="AP279" s="42" t="s">
        <v>8</v>
      </c>
      <c r="AQ279" s="42">
        <v>39.689999999999991</v>
      </c>
    </row>
    <row r="280" spans="28:43">
      <c r="AB280" s="42" t="s">
        <v>9</v>
      </c>
      <c r="AC280" s="42" t="s">
        <v>8</v>
      </c>
      <c r="AD280" s="42" t="s">
        <v>8</v>
      </c>
      <c r="AE280" s="43">
        <v>42.749999999999986</v>
      </c>
      <c r="AF280" s="43">
        <v>9.730000000000004</v>
      </c>
      <c r="AG280" s="42" t="s">
        <v>8</v>
      </c>
      <c r="AH280" s="42" t="s">
        <v>8</v>
      </c>
      <c r="AI280" s="43">
        <v>51.28</v>
      </c>
      <c r="AJ280" s="42" t="s">
        <v>9</v>
      </c>
      <c r="AK280" s="42" t="s">
        <v>8</v>
      </c>
      <c r="AL280" s="42" t="s">
        <v>8</v>
      </c>
      <c r="AM280" s="43">
        <v>36.21</v>
      </c>
      <c r="AN280" s="43">
        <v>-0.90000000000000568</v>
      </c>
      <c r="AO280" s="42" t="s">
        <v>8</v>
      </c>
      <c r="AP280" s="42" t="s">
        <v>8</v>
      </c>
      <c r="AQ280" s="43">
        <v>52.729999999999983</v>
      </c>
    </row>
    <row r="281" spans="28:43">
      <c r="AB281" s="112">
        <v>44071</v>
      </c>
      <c r="AC281" s="112"/>
      <c r="AD281" s="112"/>
      <c r="AE281" s="112"/>
      <c r="AF281" s="112"/>
      <c r="AG281" s="112"/>
      <c r="AH281" s="112"/>
      <c r="AI281" s="112"/>
      <c r="AJ281" s="112">
        <v>44103</v>
      </c>
      <c r="AK281" s="112"/>
      <c r="AL281" s="112"/>
      <c r="AM281" s="112"/>
      <c r="AN281" s="112"/>
      <c r="AO281" s="112"/>
      <c r="AP281" s="112"/>
      <c r="AQ281" s="112"/>
    </row>
    <row r="282" spans="28:43" ht="60">
      <c r="AB282" s="42" t="s">
        <v>1</v>
      </c>
      <c r="AC282" s="42" t="s">
        <v>10</v>
      </c>
      <c r="AD282" s="42" t="s">
        <v>11</v>
      </c>
      <c r="AE282" s="42" t="s">
        <v>12</v>
      </c>
      <c r="AF282" s="42" t="s">
        <v>13</v>
      </c>
      <c r="AG282" s="42" t="s">
        <v>125</v>
      </c>
      <c r="AH282" s="42" t="s">
        <v>126</v>
      </c>
      <c r="AI282" s="42" t="s">
        <v>127</v>
      </c>
      <c r="AJ282" s="42" t="s">
        <v>1</v>
      </c>
      <c r="AK282" s="42" t="s">
        <v>10</v>
      </c>
      <c r="AL282" s="42" t="s">
        <v>11</v>
      </c>
      <c r="AM282" s="42" t="s">
        <v>12</v>
      </c>
      <c r="AN282" s="42" t="s">
        <v>13</v>
      </c>
      <c r="AO282" s="42" t="s">
        <v>125</v>
      </c>
      <c r="AP282" s="42" t="s">
        <v>126</v>
      </c>
      <c r="AQ282" s="42" t="s">
        <v>127</v>
      </c>
    </row>
    <row r="283" spans="28:43" ht="45">
      <c r="AB283" s="3" t="s">
        <v>137</v>
      </c>
      <c r="AC283" s="3">
        <v>151.19999999999999</v>
      </c>
      <c r="AD283" s="3">
        <v>158.94999999999999</v>
      </c>
      <c r="AE283" s="5">
        <v>7.75</v>
      </c>
      <c r="AF283" s="5">
        <v>4.0000000000020464E-2</v>
      </c>
      <c r="AG283" s="3" t="s">
        <v>146</v>
      </c>
      <c r="AH283" s="3" t="s">
        <v>217</v>
      </c>
      <c r="AI283" s="3">
        <v>8.7900000000000205</v>
      </c>
      <c r="AJ283" s="3" t="s">
        <v>137</v>
      </c>
      <c r="AK283" s="3">
        <v>152.04</v>
      </c>
      <c r="AL283" s="3">
        <v>159.47999999999999</v>
      </c>
      <c r="AM283" s="5">
        <v>7.4399999999999977</v>
      </c>
      <c r="AN283" s="5">
        <v>1.1500000000000057</v>
      </c>
      <c r="AO283" s="3" t="s">
        <v>146</v>
      </c>
      <c r="AP283" s="3" t="s">
        <v>147</v>
      </c>
      <c r="AQ283" s="3">
        <v>8.9000000000000057</v>
      </c>
    </row>
    <row r="284" spans="28:43" ht="45">
      <c r="AB284" s="3" t="s">
        <v>138</v>
      </c>
      <c r="AC284" s="3">
        <v>131.97999999999999</v>
      </c>
      <c r="AD284" s="3">
        <v>133.87</v>
      </c>
      <c r="AE284" s="5">
        <v>1.8900000000000148</v>
      </c>
      <c r="AF284" s="5">
        <v>-9.9999999999909051E-3</v>
      </c>
      <c r="AG284" s="3" t="s">
        <v>221</v>
      </c>
      <c r="AH284" s="3" t="s">
        <v>149</v>
      </c>
      <c r="AI284" s="3">
        <v>4.039999999999992</v>
      </c>
      <c r="AJ284" s="3" t="s">
        <v>138</v>
      </c>
      <c r="AK284" s="3">
        <v>0</v>
      </c>
      <c r="AL284" s="3">
        <v>0</v>
      </c>
      <c r="AM284" s="5">
        <v>0</v>
      </c>
      <c r="AN284" s="5">
        <v>0</v>
      </c>
      <c r="AO284" s="3" t="s">
        <v>148</v>
      </c>
      <c r="AP284" s="3" t="s">
        <v>149</v>
      </c>
      <c r="AQ284" s="3">
        <v>4.1399999999999864</v>
      </c>
    </row>
    <row r="285" spans="28:43" ht="30">
      <c r="AB285" s="42" t="s">
        <v>139</v>
      </c>
      <c r="AC285" s="42" t="s">
        <v>8</v>
      </c>
      <c r="AD285" s="42" t="s">
        <v>8</v>
      </c>
      <c r="AE285" s="43">
        <v>9.6400000000000148</v>
      </c>
      <c r="AF285" s="42">
        <v>3.0000000000029559E-2</v>
      </c>
      <c r="AG285" s="42" t="s">
        <v>8</v>
      </c>
      <c r="AH285" s="42" t="s">
        <v>8</v>
      </c>
      <c r="AI285" s="42">
        <v>12.830000000000013</v>
      </c>
      <c r="AJ285" s="42" t="s">
        <v>139</v>
      </c>
      <c r="AK285" s="42" t="s">
        <v>8</v>
      </c>
      <c r="AL285" s="42" t="s">
        <v>8</v>
      </c>
      <c r="AM285" s="43">
        <v>7.4399999999999977</v>
      </c>
      <c r="AN285" s="42">
        <v>1.1500000000000057</v>
      </c>
      <c r="AO285" s="42" t="s">
        <v>8</v>
      </c>
      <c r="AP285" s="42" t="s">
        <v>8</v>
      </c>
      <c r="AQ285" s="42">
        <v>13.039999999999992</v>
      </c>
    </row>
    <row r="286" spans="28:43" ht="60">
      <c r="AB286" s="44" t="s">
        <v>140</v>
      </c>
      <c r="AC286" s="44">
        <v>64.17</v>
      </c>
      <c r="AD286" s="44">
        <v>97.27</v>
      </c>
      <c r="AE286" s="45">
        <v>33.099999999999994</v>
      </c>
      <c r="AF286" s="45">
        <v>-4.0000000000006253E-2</v>
      </c>
      <c r="AG286" s="44" t="s">
        <v>223</v>
      </c>
      <c r="AH286" s="44" t="s">
        <v>151</v>
      </c>
      <c r="AI286" s="44">
        <v>35.509999999999991</v>
      </c>
      <c r="AJ286" s="44" t="s">
        <v>140</v>
      </c>
      <c r="AK286" s="44">
        <v>63.96</v>
      </c>
      <c r="AL286" s="44">
        <v>93.36</v>
      </c>
      <c r="AM286" s="45">
        <v>29.4</v>
      </c>
      <c r="AN286" s="45">
        <v>-0.35000000000000853</v>
      </c>
      <c r="AO286" s="44" t="s">
        <v>150</v>
      </c>
      <c r="AP286" s="44" t="s">
        <v>151</v>
      </c>
      <c r="AQ286" s="44">
        <v>35.959999999999994</v>
      </c>
    </row>
    <row r="287" spans="28:43" ht="60">
      <c r="AB287" s="44" t="s">
        <v>143</v>
      </c>
      <c r="AC287" s="44">
        <v>0</v>
      </c>
      <c r="AD287" s="44">
        <v>0</v>
      </c>
      <c r="AE287" s="45">
        <v>0</v>
      </c>
      <c r="AF287" s="45">
        <v>0</v>
      </c>
      <c r="AG287" s="44" t="s">
        <v>152</v>
      </c>
      <c r="AH287" s="44" t="s">
        <v>224</v>
      </c>
      <c r="AI287" s="44">
        <v>0.80999999999999517</v>
      </c>
      <c r="AJ287" s="44" t="s">
        <v>143</v>
      </c>
      <c r="AK287" s="44">
        <v>0</v>
      </c>
      <c r="AL287" s="44">
        <v>0</v>
      </c>
      <c r="AM287" s="45">
        <v>0</v>
      </c>
      <c r="AN287" s="45">
        <v>0</v>
      </c>
      <c r="AO287" s="44" t="s">
        <v>152</v>
      </c>
      <c r="AP287" s="44" t="s">
        <v>153</v>
      </c>
      <c r="AQ287" s="44">
        <v>1.5999999999999943</v>
      </c>
    </row>
    <row r="288" spans="28:43" ht="60">
      <c r="AB288" s="44" t="s">
        <v>144</v>
      </c>
      <c r="AC288" s="44">
        <v>0</v>
      </c>
      <c r="AD288" s="44">
        <v>0</v>
      </c>
      <c r="AE288" s="45">
        <v>0</v>
      </c>
      <c r="AF288" s="45">
        <v>0</v>
      </c>
      <c r="AG288" s="44" t="s">
        <v>154</v>
      </c>
      <c r="AH288" s="44" t="s">
        <v>155</v>
      </c>
      <c r="AI288" s="44">
        <v>2.1300000000000026</v>
      </c>
      <c r="AJ288" s="44" t="s">
        <v>144</v>
      </c>
      <c r="AK288" s="44">
        <v>54.67</v>
      </c>
      <c r="AL288" s="44">
        <v>54.86</v>
      </c>
      <c r="AM288" s="45">
        <v>0.18999999999999773</v>
      </c>
      <c r="AN288" s="45">
        <v>1.9999999999996021E-2</v>
      </c>
      <c r="AO288" s="44" t="s">
        <v>154</v>
      </c>
      <c r="AP288" s="44" t="s">
        <v>155</v>
      </c>
      <c r="AQ288" s="44">
        <v>2.1300000000000026</v>
      </c>
    </row>
    <row r="289" spans="28:43" ht="45">
      <c r="AB289" s="42" t="s">
        <v>142</v>
      </c>
      <c r="AC289" s="42" t="s">
        <v>8</v>
      </c>
      <c r="AD289" s="42" t="s">
        <v>8</v>
      </c>
      <c r="AE289" s="43">
        <v>33.099999999999994</v>
      </c>
      <c r="AF289" s="43">
        <v>-4.0000000000006253E-2</v>
      </c>
      <c r="AG289" s="42" t="s">
        <v>8</v>
      </c>
      <c r="AH289" s="42" t="s">
        <v>8</v>
      </c>
      <c r="AI289" s="42">
        <v>38.449999999999989</v>
      </c>
      <c r="AJ289" s="42" t="s">
        <v>142</v>
      </c>
      <c r="AK289" s="42" t="s">
        <v>8</v>
      </c>
      <c r="AL289" s="42" t="s">
        <v>8</v>
      </c>
      <c r="AM289" s="43">
        <v>29.589999999999996</v>
      </c>
      <c r="AN289" s="43">
        <v>-0.33000000000001251</v>
      </c>
      <c r="AO289" s="42" t="s">
        <v>8</v>
      </c>
      <c r="AP289" s="42" t="s">
        <v>8</v>
      </c>
      <c r="AQ289" s="42">
        <v>39.689999999999991</v>
      </c>
    </row>
    <row r="290" spans="28:43">
      <c r="AB290" s="42" t="s">
        <v>9</v>
      </c>
      <c r="AC290" s="42" t="s">
        <v>8</v>
      </c>
      <c r="AD290" s="42" t="s">
        <v>8</v>
      </c>
      <c r="AE290" s="43">
        <v>42.740000000000009</v>
      </c>
      <c r="AF290" s="43">
        <v>-9.9999999999766942E-3</v>
      </c>
      <c r="AG290" s="42" t="s">
        <v>8</v>
      </c>
      <c r="AH290" s="42" t="s">
        <v>8</v>
      </c>
      <c r="AI290" s="43">
        <v>51.28</v>
      </c>
      <c r="AJ290" s="42" t="s">
        <v>9</v>
      </c>
      <c r="AK290" s="42" t="s">
        <v>8</v>
      </c>
      <c r="AL290" s="42" t="s">
        <v>8</v>
      </c>
      <c r="AM290" s="43">
        <v>37.029999999999994</v>
      </c>
      <c r="AN290" s="43">
        <v>0.81999999999999318</v>
      </c>
      <c r="AO290" s="42" t="s">
        <v>8</v>
      </c>
      <c r="AP290" s="42" t="s">
        <v>8</v>
      </c>
      <c r="AQ290" s="43">
        <v>52.729999999999983</v>
      </c>
    </row>
    <row r="291" spans="28:43">
      <c r="AB291" s="112">
        <v>44072</v>
      </c>
      <c r="AC291" s="112"/>
      <c r="AD291" s="112"/>
      <c r="AE291" s="112"/>
      <c r="AF291" s="112"/>
      <c r="AG291" s="112"/>
      <c r="AH291" s="112"/>
      <c r="AI291" s="112"/>
      <c r="AJ291" s="112">
        <v>44104</v>
      </c>
      <c r="AK291" s="112"/>
      <c r="AL291" s="112"/>
      <c r="AM291" s="112"/>
      <c r="AN291" s="112"/>
      <c r="AO291" s="112"/>
      <c r="AP291" s="112"/>
      <c r="AQ291" s="112"/>
    </row>
    <row r="292" spans="28:43" ht="60">
      <c r="AB292" s="42" t="s">
        <v>1</v>
      </c>
      <c r="AC292" s="42" t="s">
        <v>10</v>
      </c>
      <c r="AD292" s="42" t="s">
        <v>11</v>
      </c>
      <c r="AE292" s="42" t="s">
        <v>12</v>
      </c>
      <c r="AF292" s="42" t="s">
        <v>13</v>
      </c>
      <c r="AG292" s="42" t="s">
        <v>125</v>
      </c>
      <c r="AH292" s="42" t="s">
        <v>126</v>
      </c>
      <c r="AI292" s="42" t="s">
        <v>127</v>
      </c>
      <c r="AJ292" s="42" t="s">
        <v>1</v>
      </c>
      <c r="AK292" s="42" t="s">
        <v>10</v>
      </c>
      <c r="AL292" s="42" t="s">
        <v>11</v>
      </c>
      <c r="AM292" s="42" t="s">
        <v>12</v>
      </c>
      <c r="AN292" s="42" t="s">
        <v>13</v>
      </c>
      <c r="AO292" s="42" t="s">
        <v>125</v>
      </c>
      <c r="AP292" s="42" t="s">
        <v>126</v>
      </c>
      <c r="AQ292" s="42" t="s">
        <v>127</v>
      </c>
    </row>
    <row r="293" spans="28:43" ht="45">
      <c r="AB293" s="3" t="s">
        <v>137</v>
      </c>
      <c r="AC293" s="3">
        <v>151.25</v>
      </c>
      <c r="AD293" s="3">
        <v>159.32</v>
      </c>
      <c r="AE293" s="5">
        <v>8.0699999999999932</v>
      </c>
      <c r="AF293" s="5">
        <v>0.31999999999999318</v>
      </c>
      <c r="AG293" s="3" t="s">
        <v>146</v>
      </c>
      <c r="AH293" s="3" t="s">
        <v>217</v>
      </c>
      <c r="AI293" s="3">
        <v>8.7900000000000205</v>
      </c>
      <c r="AJ293" s="3" t="s">
        <v>137</v>
      </c>
      <c r="AK293" s="3">
        <v>152.04</v>
      </c>
      <c r="AL293" s="3">
        <v>159.47999999999999</v>
      </c>
      <c r="AM293" s="5">
        <v>7.4399999999999977</v>
      </c>
      <c r="AN293" s="5">
        <v>1.1500000000000057</v>
      </c>
      <c r="AO293" s="3" t="s">
        <v>146</v>
      </c>
      <c r="AP293" s="3" t="s">
        <v>147</v>
      </c>
      <c r="AQ293" s="3">
        <v>8.9000000000000057</v>
      </c>
    </row>
    <row r="294" spans="28:43" ht="45">
      <c r="AB294" s="3" t="s">
        <v>138</v>
      </c>
      <c r="AC294" s="3">
        <v>131.97</v>
      </c>
      <c r="AD294" s="3">
        <v>134.44999999999999</v>
      </c>
      <c r="AE294" s="5">
        <v>2.4799999999999898</v>
      </c>
      <c r="AF294" s="5">
        <v>0.58999999999997499</v>
      </c>
      <c r="AG294" s="3" t="s">
        <v>221</v>
      </c>
      <c r="AH294" s="3" t="s">
        <v>149</v>
      </c>
      <c r="AI294" s="3">
        <v>4.039999999999992</v>
      </c>
      <c r="AJ294" s="3" t="s">
        <v>138</v>
      </c>
      <c r="AK294" s="3">
        <v>0</v>
      </c>
      <c r="AL294" s="3">
        <v>0</v>
      </c>
      <c r="AM294" s="5">
        <v>0</v>
      </c>
      <c r="AN294" s="5">
        <v>0</v>
      </c>
      <c r="AO294" s="3" t="s">
        <v>148</v>
      </c>
      <c r="AP294" s="3" t="s">
        <v>149</v>
      </c>
      <c r="AQ294" s="3">
        <v>4.1399999999999864</v>
      </c>
    </row>
    <row r="295" spans="28:43" ht="30">
      <c r="AB295" s="42" t="s">
        <v>139</v>
      </c>
      <c r="AC295" s="42" t="s">
        <v>8</v>
      </c>
      <c r="AD295" s="42" t="s">
        <v>8</v>
      </c>
      <c r="AE295" s="43">
        <v>10.549999999999983</v>
      </c>
      <c r="AF295" s="42">
        <v>0.90999999999996817</v>
      </c>
      <c r="AG295" s="42" t="s">
        <v>8</v>
      </c>
      <c r="AH295" s="42" t="s">
        <v>8</v>
      </c>
      <c r="AI295" s="42">
        <v>12.830000000000013</v>
      </c>
      <c r="AJ295" s="42" t="s">
        <v>139</v>
      </c>
      <c r="AK295" s="42" t="s">
        <v>8</v>
      </c>
      <c r="AL295" s="42" t="s">
        <v>8</v>
      </c>
      <c r="AM295" s="43">
        <v>7.4399999999999977</v>
      </c>
      <c r="AN295" s="42">
        <v>1.1500000000000057</v>
      </c>
      <c r="AO295" s="42" t="s">
        <v>8</v>
      </c>
      <c r="AP295" s="42" t="s">
        <v>8</v>
      </c>
      <c r="AQ295" s="42">
        <v>13.039999999999992</v>
      </c>
    </row>
    <row r="296" spans="28:43" ht="60">
      <c r="AB296" s="44" t="s">
        <v>140</v>
      </c>
      <c r="AC296" s="44">
        <v>64.150000000000006</v>
      </c>
      <c r="AD296" s="44">
        <v>97.21</v>
      </c>
      <c r="AE296" s="45">
        <v>33.059999999999988</v>
      </c>
      <c r="AF296" s="45">
        <v>-4.0000000000006253E-2</v>
      </c>
      <c r="AG296" s="44" t="s">
        <v>223</v>
      </c>
      <c r="AH296" s="44" t="s">
        <v>151</v>
      </c>
      <c r="AI296" s="44">
        <v>35.509999999999991</v>
      </c>
      <c r="AJ296" s="44" t="s">
        <v>140</v>
      </c>
      <c r="AK296" s="44">
        <v>63.96</v>
      </c>
      <c r="AL296" s="44">
        <v>93.36</v>
      </c>
      <c r="AM296" s="45">
        <v>29.4</v>
      </c>
      <c r="AN296" s="45">
        <v>-0.35000000000000853</v>
      </c>
      <c r="AO296" s="44" t="s">
        <v>150</v>
      </c>
      <c r="AP296" s="44" t="s">
        <v>151</v>
      </c>
      <c r="AQ296" s="44">
        <v>35.959999999999994</v>
      </c>
    </row>
    <row r="297" spans="28:43" ht="60">
      <c r="AB297" s="44" t="s">
        <v>143</v>
      </c>
      <c r="AC297" s="44">
        <v>0</v>
      </c>
      <c r="AD297" s="44">
        <v>0</v>
      </c>
      <c r="AE297" s="45">
        <v>0</v>
      </c>
      <c r="AF297" s="45">
        <v>0</v>
      </c>
      <c r="AG297" s="44" t="s">
        <v>152</v>
      </c>
      <c r="AH297" s="44" t="s">
        <v>224</v>
      </c>
      <c r="AI297" s="44">
        <v>0.80999999999999517</v>
      </c>
      <c r="AJ297" s="44" t="s">
        <v>143</v>
      </c>
      <c r="AK297" s="44">
        <v>0</v>
      </c>
      <c r="AL297" s="44">
        <v>0</v>
      </c>
      <c r="AM297" s="45">
        <v>0</v>
      </c>
      <c r="AN297" s="45">
        <v>0</v>
      </c>
      <c r="AO297" s="44" t="s">
        <v>152</v>
      </c>
      <c r="AP297" s="44" t="s">
        <v>153</v>
      </c>
      <c r="AQ297" s="44">
        <v>1.5999999999999943</v>
      </c>
    </row>
    <row r="298" spans="28:43" ht="60">
      <c r="AB298" s="44" t="s">
        <v>144</v>
      </c>
      <c r="AC298" s="44">
        <v>54.61</v>
      </c>
      <c r="AD298" s="44">
        <v>55.84</v>
      </c>
      <c r="AE298" s="45">
        <v>1.230000000000004</v>
      </c>
      <c r="AF298" s="45">
        <v>1.230000000000004</v>
      </c>
      <c r="AG298" s="44" t="s">
        <v>154</v>
      </c>
      <c r="AH298" s="44" t="s">
        <v>155</v>
      </c>
      <c r="AI298" s="44">
        <v>2.1300000000000026</v>
      </c>
      <c r="AJ298" s="44" t="s">
        <v>144</v>
      </c>
      <c r="AK298" s="44">
        <v>54.67</v>
      </c>
      <c r="AL298" s="44">
        <v>54.86</v>
      </c>
      <c r="AM298" s="45">
        <v>0.18999999999999773</v>
      </c>
      <c r="AN298" s="45">
        <v>1.9999999999996021E-2</v>
      </c>
      <c r="AO298" s="44" t="s">
        <v>154</v>
      </c>
      <c r="AP298" s="44" t="s">
        <v>155</v>
      </c>
      <c r="AQ298" s="44">
        <v>2.1300000000000026</v>
      </c>
    </row>
    <row r="299" spans="28:43" ht="45">
      <c r="AB299" s="42" t="s">
        <v>142</v>
      </c>
      <c r="AC299" s="42" t="s">
        <v>8</v>
      </c>
      <c r="AD299" s="42" t="s">
        <v>8</v>
      </c>
      <c r="AE299" s="43">
        <v>34.289999999999992</v>
      </c>
      <c r="AF299" s="43">
        <v>1.1899999999999977</v>
      </c>
      <c r="AG299" s="42" t="s">
        <v>8</v>
      </c>
      <c r="AH299" s="42" t="s">
        <v>8</v>
      </c>
      <c r="AI299" s="42">
        <v>38.449999999999989</v>
      </c>
      <c r="AJ299" s="42" t="s">
        <v>142</v>
      </c>
      <c r="AK299" s="42" t="s">
        <v>8</v>
      </c>
      <c r="AL299" s="42" t="s">
        <v>8</v>
      </c>
      <c r="AM299" s="43">
        <v>29.589999999999996</v>
      </c>
      <c r="AN299" s="43">
        <v>-0.33000000000001251</v>
      </c>
      <c r="AO299" s="42" t="s">
        <v>8</v>
      </c>
      <c r="AP299" s="42" t="s">
        <v>8</v>
      </c>
      <c r="AQ299" s="42">
        <v>39.689999999999991</v>
      </c>
    </row>
    <row r="300" spans="28:43">
      <c r="AB300" s="42" t="s">
        <v>9</v>
      </c>
      <c r="AC300" s="42" t="s">
        <v>8</v>
      </c>
      <c r="AD300" s="42" t="s">
        <v>8</v>
      </c>
      <c r="AE300" s="43">
        <v>44.839999999999975</v>
      </c>
      <c r="AF300" s="43">
        <v>2.0999999999999659</v>
      </c>
      <c r="AG300" s="42" t="s">
        <v>8</v>
      </c>
      <c r="AH300" s="42" t="s">
        <v>8</v>
      </c>
      <c r="AI300" s="43">
        <v>51.28</v>
      </c>
      <c r="AJ300" s="42" t="s">
        <v>9</v>
      </c>
      <c r="AK300" s="42" t="s">
        <v>8</v>
      </c>
      <c r="AL300" s="42" t="s">
        <v>8</v>
      </c>
      <c r="AM300" s="43">
        <v>37.029999999999994</v>
      </c>
      <c r="AN300" s="43">
        <v>0.81999999999999318</v>
      </c>
      <c r="AO300" s="42" t="s">
        <v>8</v>
      </c>
      <c r="AP300" s="42" t="s">
        <v>8</v>
      </c>
      <c r="AQ300" s="43">
        <v>52.729999999999983</v>
      </c>
    </row>
    <row r="301" spans="28:43">
      <c r="AB301" s="112">
        <v>44073</v>
      </c>
      <c r="AC301" s="112"/>
      <c r="AD301" s="112"/>
      <c r="AE301" s="112"/>
      <c r="AF301" s="112"/>
      <c r="AG301" s="112"/>
      <c r="AH301" s="112"/>
      <c r="AI301" s="112"/>
    </row>
    <row r="302" spans="28:43" ht="60">
      <c r="AB302" s="42" t="s">
        <v>1</v>
      </c>
      <c r="AC302" s="42" t="s">
        <v>10</v>
      </c>
      <c r="AD302" s="42" t="s">
        <v>11</v>
      </c>
      <c r="AE302" s="42" t="s">
        <v>12</v>
      </c>
      <c r="AF302" s="42" t="s">
        <v>13</v>
      </c>
      <c r="AG302" s="42" t="s">
        <v>125</v>
      </c>
      <c r="AH302" s="42" t="s">
        <v>126</v>
      </c>
      <c r="AI302" s="42" t="s">
        <v>127</v>
      </c>
    </row>
    <row r="303" spans="28:43" ht="45">
      <c r="AB303" s="3" t="s">
        <v>137</v>
      </c>
      <c r="AC303" s="3">
        <v>151.21</v>
      </c>
      <c r="AD303" s="3">
        <v>158.88999999999999</v>
      </c>
      <c r="AE303" s="5">
        <v>7.6799999999999784</v>
      </c>
      <c r="AF303" s="5">
        <v>-0.39000000000001478</v>
      </c>
      <c r="AG303" s="3" t="s">
        <v>146</v>
      </c>
      <c r="AH303" s="3" t="s">
        <v>217</v>
      </c>
      <c r="AI303" s="3">
        <v>8.7900000000000205</v>
      </c>
    </row>
    <row r="304" spans="28:43" ht="45">
      <c r="AB304" s="3" t="s">
        <v>138</v>
      </c>
      <c r="AC304" s="3">
        <v>131.91999999999999</v>
      </c>
      <c r="AD304" s="3">
        <v>134.55000000000001</v>
      </c>
      <c r="AE304" s="5">
        <v>2.6300000000000239</v>
      </c>
      <c r="AF304" s="5">
        <v>0.15000000000003411</v>
      </c>
      <c r="AG304" s="3" t="s">
        <v>221</v>
      </c>
      <c r="AH304" s="3" t="s">
        <v>149</v>
      </c>
      <c r="AI304" s="3">
        <v>4.039999999999992</v>
      </c>
    </row>
    <row r="305" spans="28:35" ht="30">
      <c r="AB305" s="42" t="s">
        <v>139</v>
      </c>
      <c r="AC305" s="42" t="s">
        <v>8</v>
      </c>
      <c r="AD305" s="42" t="s">
        <v>8</v>
      </c>
      <c r="AE305" s="43">
        <v>10.310000000000002</v>
      </c>
      <c r="AF305" s="42">
        <v>-0.23999999999998067</v>
      </c>
      <c r="AG305" s="42" t="s">
        <v>8</v>
      </c>
      <c r="AH305" s="42" t="s">
        <v>8</v>
      </c>
      <c r="AI305" s="42">
        <v>12.830000000000013</v>
      </c>
    </row>
    <row r="306" spans="28:35" ht="60">
      <c r="AB306" s="44" t="s">
        <v>140</v>
      </c>
      <c r="AC306" s="44">
        <v>64.19</v>
      </c>
      <c r="AD306" s="44">
        <v>97.06</v>
      </c>
      <c r="AE306" s="45">
        <v>32.870000000000005</v>
      </c>
      <c r="AF306" s="45">
        <v>-0.18999999999998352</v>
      </c>
      <c r="AG306" s="44" t="s">
        <v>223</v>
      </c>
      <c r="AH306" s="44" t="s">
        <v>151</v>
      </c>
      <c r="AI306" s="44">
        <v>35.959999999999994</v>
      </c>
    </row>
    <row r="307" spans="28:35" ht="60">
      <c r="AB307" s="44" t="s">
        <v>143</v>
      </c>
      <c r="AC307" s="44">
        <v>0</v>
      </c>
      <c r="AD307" s="44">
        <v>0</v>
      </c>
      <c r="AE307" s="45">
        <v>0</v>
      </c>
      <c r="AF307" s="45">
        <v>0</v>
      </c>
      <c r="AG307" s="44" t="s">
        <v>152</v>
      </c>
      <c r="AH307" s="44" t="s">
        <v>224</v>
      </c>
      <c r="AI307" s="44">
        <v>0.80999999999999517</v>
      </c>
    </row>
    <row r="308" spans="28:35" ht="60">
      <c r="AB308" s="44" t="s">
        <v>144</v>
      </c>
      <c r="AC308" s="44">
        <v>54.61</v>
      </c>
      <c r="AD308" s="44">
        <v>56</v>
      </c>
      <c r="AE308" s="45">
        <v>1.3900000000000006</v>
      </c>
      <c r="AF308" s="45">
        <v>0.15999999999999659</v>
      </c>
      <c r="AG308" s="44" t="s">
        <v>154</v>
      </c>
      <c r="AH308" s="44" t="s">
        <v>155</v>
      </c>
      <c r="AI308" s="44">
        <v>2.1300000000000026</v>
      </c>
    </row>
    <row r="309" spans="28:35" ht="45">
      <c r="AB309" s="42" t="s">
        <v>142</v>
      </c>
      <c r="AC309" s="42" t="s">
        <v>8</v>
      </c>
      <c r="AD309" s="42" t="s">
        <v>8</v>
      </c>
      <c r="AE309" s="43">
        <v>34.260000000000005</v>
      </c>
      <c r="AF309" s="43">
        <v>-2.9999999999986926E-2</v>
      </c>
      <c r="AG309" s="42" t="s">
        <v>8</v>
      </c>
      <c r="AH309" s="42" t="s">
        <v>8</v>
      </c>
      <c r="AI309" s="42">
        <v>38.899999999999991</v>
      </c>
    </row>
    <row r="310" spans="28:35">
      <c r="AB310" s="42" t="s">
        <v>9</v>
      </c>
      <c r="AC310" s="42" t="s">
        <v>8</v>
      </c>
      <c r="AD310" s="42" t="s">
        <v>8</v>
      </c>
      <c r="AE310" s="43">
        <v>44.570000000000007</v>
      </c>
      <c r="AF310" s="43">
        <v>-0.2699999999999676</v>
      </c>
      <c r="AG310" s="42" t="s">
        <v>8</v>
      </c>
      <c r="AH310" s="42" t="s">
        <v>8</v>
      </c>
      <c r="AI310" s="43">
        <v>51.730000000000004</v>
      </c>
    </row>
    <row r="311" spans="28:35">
      <c r="AB311" s="112">
        <v>44074</v>
      </c>
      <c r="AC311" s="112"/>
      <c r="AD311" s="112"/>
      <c r="AE311" s="112"/>
      <c r="AF311" s="112"/>
      <c r="AG311" s="112"/>
      <c r="AH311" s="112"/>
      <c r="AI311" s="112"/>
    </row>
    <row r="312" spans="28:35" ht="60">
      <c r="AB312" s="42" t="s">
        <v>1</v>
      </c>
      <c r="AC312" s="42" t="s">
        <v>10</v>
      </c>
      <c r="AD312" s="42" t="s">
        <v>11</v>
      </c>
      <c r="AE312" s="42" t="s">
        <v>12</v>
      </c>
      <c r="AF312" s="42" t="s">
        <v>13</v>
      </c>
      <c r="AG312" s="42" t="s">
        <v>125</v>
      </c>
      <c r="AH312" s="42" t="s">
        <v>126</v>
      </c>
      <c r="AI312" s="42" t="s">
        <v>127</v>
      </c>
    </row>
    <row r="313" spans="28:35" ht="45">
      <c r="AB313" s="3" t="s">
        <v>137</v>
      </c>
      <c r="AC313" s="3">
        <v>151.21</v>
      </c>
      <c r="AD313" s="3">
        <v>158.97999999999999</v>
      </c>
      <c r="AE313" s="5">
        <v>7.7699999999999818</v>
      </c>
      <c r="AF313" s="5">
        <v>9.0000000000003411E-2</v>
      </c>
      <c r="AG313" s="3" t="s">
        <v>146</v>
      </c>
      <c r="AH313" s="3" t="s">
        <v>217</v>
      </c>
      <c r="AI313" s="3">
        <v>8.7900000000000205</v>
      </c>
    </row>
    <row r="314" spans="28:35" ht="45">
      <c r="AB314" s="3" t="s">
        <v>138</v>
      </c>
      <c r="AC314" s="3">
        <v>131.91999999999999</v>
      </c>
      <c r="AD314" s="3">
        <v>134.51</v>
      </c>
      <c r="AE314" s="5">
        <v>2.5900000000000034</v>
      </c>
      <c r="AF314" s="5">
        <v>-4.0000000000020464E-2</v>
      </c>
      <c r="AG314" s="3" t="s">
        <v>221</v>
      </c>
      <c r="AH314" s="3" t="s">
        <v>149</v>
      </c>
      <c r="AI314" s="3">
        <v>4.039999999999992</v>
      </c>
    </row>
    <row r="315" spans="28:35" ht="30">
      <c r="AB315" s="42" t="s">
        <v>139</v>
      </c>
      <c r="AC315" s="42" t="s">
        <v>8</v>
      </c>
      <c r="AD315" s="42" t="s">
        <v>8</v>
      </c>
      <c r="AE315" s="43">
        <v>10.359999999999985</v>
      </c>
      <c r="AF315" s="42">
        <v>4.9999999999982947E-2</v>
      </c>
      <c r="AG315" s="42" t="s">
        <v>8</v>
      </c>
      <c r="AH315" s="42" t="s">
        <v>8</v>
      </c>
      <c r="AI315" s="42">
        <v>12.830000000000013</v>
      </c>
    </row>
    <row r="316" spans="28:35" ht="60">
      <c r="AB316" s="44" t="s">
        <v>140</v>
      </c>
      <c r="AC316" s="44">
        <v>63.97</v>
      </c>
      <c r="AD316" s="44">
        <v>96.95</v>
      </c>
      <c r="AE316" s="45">
        <v>32.980000000000004</v>
      </c>
      <c r="AF316" s="45">
        <v>0.10999999999999943</v>
      </c>
      <c r="AG316" s="44" t="s">
        <v>223</v>
      </c>
      <c r="AH316" s="44" t="s">
        <v>151</v>
      </c>
      <c r="AI316" s="44">
        <v>35.509999999999991</v>
      </c>
    </row>
    <row r="317" spans="28:35" ht="60">
      <c r="AB317" s="44" t="s">
        <v>143</v>
      </c>
      <c r="AC317" s="44">
        <v>60.35</v>
      </c>
      <c r="AD317" s="44">
        <v>60.38</v>
      </c>
      <c r="AE317" s="45">
        <v>3.0000000000001137E-2</v>
      </c>
      <c r="AF317" s="45">
        <v>3.0000000000001137E-2</v>
      </c>
      <c r="AG317" s="44" t="s">
        <v>152</v>
      </c>
      <c r="AH317" s="44" t="s">
        <v>224</v>
      </c>
      <c r="AI317" s="44">
        <v>0.80999999999999517</v>
      </c>
    </row>
    <row r="318" spans="28:35" ht="60">
      <c r="AB318" s="44" t="s">
        <v>144</v>
      </c>
      <c r="AC318" s="44">
        <v>54.61</v>
      </c>
      <c r="AD318" s="44">
        <v>56.05</v>
      </c>
      <c r="AE318" s="45">
        <v>1.4399999999999977</v>
      </c>
      <c r="AF318" s="45">
        <v>4.9999999999997158E-2</v>
      </c>
      <c r="AG318" s="44" t="s">
        <v>154</v>
      </c>
      <c r="AH318" s="44" t="s">
        <v>155</v>
      </c>
      <c r="AI318" s="44">
        <v>2.1300000000000026</v>
      </c>
    </row>
    <row r="319" spans="28:35" ht="45">
      <c r="AB319" s="42" t="s">
        <v>142</v>
      </c>
      <c r="AC319" s="42" t="s">
        <v>8</v>
      </c>
      <c r="AD319" s="42" t="s">
        <v>8</v>
      </c>
      <c r="AE319" s="43">
        <v>34.450000000000003</v>
      </c>
      <c r="AF319" s="43">
        <v>0.18999999999999773</v>
      </c>
      <c r="AG319" s="42" t="s">
        <v>8</v>
      </c>
      <c r="AH319" s="42" t="s">
        <v>8</v>
      </c>
      <c r="AI319" s="42">
        <v>38.449999999999989</v>
      </c>
    </row>
    <row r="320" spans="28:35">
      <c r="AB320" s="42" t="s">
        <v>9</v>
      </c>
      <c r="AC320" s="42" t="s">
        <v>8</v>
      </c>
      <c r="AD320" s="42" t="s">
        <v>8</v>
      </c>
      <c r="AE320" s="43">
        <v>44.809999999999988</v>
      </c>
      <c r="AF320" s="43">
        <v>0.23999999999998067</v>
      </c>
      <c r="AG320" s="42" t="s">
        <v>8</v>
      </c>
      <c r="AH320" s="42" t="s">
        <v>8</v>
      </c>
      <c r="AI320" s="43">
        <v>51.28</v>
      </c>
    </row>
  </sheetData>
  <mergeCells count="164">
    <mergeCell ref="AJ291:AQ291"/>
    <mergeCell ref="AR1:AY1"/>
    <mergeCell ref="AR11:AY11"/>
    <mergeCell ref="AR21:AY21"/>
    <mergeCell ref="AR31:AY31"/>
    <mergeCell ref="A1:H1"/>
    <mergeCell ref="A6:H6"/>
    <mergeCell ref="A11:H11"/>
    <mergeCell ref="T20:AA20"/>
    <mergeCell ref="T41:AA41"/>
    <mergeCell ref="T48:AA48"/>
    <mergeCell ref="K1:R1"/>
    <mergeCell ref="K6:R6"/>
    <mergeCell ref="AJ1:AQ1"/>
    <mergeCell ref="T1:AA1"/>
    <mergeCell ref="A16:H16"/>
    <mergeCell ref="A21:H21"/>
    <mergeCell ref="A26:H26"/>
    <mergeCell ref="K16:R16"/>
    <mergeCell ref="AB1:AI1"/>
    <mergeCell ref="AJ11:AQ11"/>
    <mergeCell ref="AB11:AI11"/>
    <mergeCell ref="AB21:AI21"/>
    <mergeCell ref="AJ21:AQ21"/>
    <mergeCell ref="AJ31:AQ31"/>
    <mergeCell ref="AJ41:AQ41"/>
    <mergeCell ref="T6:AA6"/>
    <mergeCell ref="K26:R26"/>
    <mergeCell ref="K21:R21"/>
    <mergeCell ref="AB51:AI51"/>
    <mergeCell ref="AB31:AI31"/>
    <mergeCell ref="AB41:AI41"/>
    <mergeCell ref="AJ221:AQ221"/>
    <mergeCell ref="AJ201:AQ201"/>
    <mergeCell ref="T219:AA219"/>
    <mergeCell ref="AJ131:AQ131"/>
    <mergeCell ref="AJ141:AQ141"/>
    <mergeCell ref="AJ151:AQ151"/>
    <mergeCell ref="AJ101:AQ101"/>
    <mergeCell ref="AB201:AI201"/>
    <mergeCell ref="T209:AA209"/>
    <mergeCell ref="T199:AA199"/>
    <mergeCell ref="T66:AA66"/>
    <mergeCell ref="T57:AA57"/>
    <mergeCell ref="AB111:AI111"/>
    <mergeCell ref="AB121:AI121"/>
    <mergeCell ref="AB131:AI131"/>
    <mergeCell ref="AB61:AI61"/>
    <mergeCell ref="AB71:AI71"/>
    <mergeCell ref="AB81:AI81"/>
    <mergeCell ref="AB91:AI91"/>
    <mergeCell ref="AB101:AI101"/>
    <mergeCell ref="AB161:AI161"/>
    <mergeCell ref="A61:H61"/>
    <mergeCell ref="K36:R36"/>
    <mergeCell ref="K71:R71"/>
    <mergeCell ref="K76:R76"/>
    <mergeCell ref="A101:H101"/>
    <mergeCell ref="A111:H111"/>
    <mergeCell ref="K141:R141"/>
    <mergeCell ref="K146:R146"/>
    <mergeCell ref="K131:R131"/>
    <mergeCell ref="K136:R136"/>
    <mergeCell ref="A91:H91"/>
    <mergeCell ref="A106:H106"/>
    <mergeCell ref="A66:H66"/>
    <mergeCell ref="T229:AA229"/>
    <mergeCell ref="T189:AA189"/>
    <mergeCell ref="T169:AA169"/>
    <mergeCell ref="T34:AA34"/>
    <mergeCell ref="K46:R46"/>
    <mergeCell ref="K51:R51"/>
    <mergeCell ref="A41:H41"/>
    <mergeCell ref="A31:H31"/>
    <mergeCell ref="A36:H36"/>
    <mergeCell ref="A51:H51"/>
    <mergeCell ref="A46:H46"/>
    <mergeCell ref="K41:R41"/>
    <mergeCell ref="A81:H81"/>
    <mergeCell ref="A86:H86"/>
    <mergeCell ref="A76:H76"/>
    <mergeCell ref="A56:H56"/>
    <mergeCell ref="A71:H71"/>
    <mergeCell ref="T129:AA129"/>
    <mergeCell ref="T139:AA139"/>
    <mergeCell ref="T149:AA149"/>
    <mergeCell ref="T159:AA159"/>
    <mergeCell ref="A96:H96"/>
    <mergeCell ref="T179:AA179"/>
    <mergeCell ref="K11:R11"/>
    <mergeCell ref="K31:R31"/>
    <mergeCell ref="T13:AA13"/>
    <mergeCell ref="K61:R61"/>
    <mergeCell ref="K66:R66"/>
    <mergeCell ref="K81:R81"/>
    <mergeCell ref="T76:AA76"/>
    <mergeCell ref="K126:R126"/>
    <mergeCell ref="T87:AA87"/>
    <mergeCell ref="T109:AA109"/>
    <mergeCell ref="K86:R86"/>
    <mergeCell ref="K116:R116"/>
    <mergeCell ref="K111:R111"/>
    <mergeCell ref="T119:AA119"/>
    <mergeCell ref="K56:R56"/>
    <mergeCell ref="K121:R121"/>
    <mergeCell ref="T27:AA27"/>
    <mergeCell ref="T98:AA98"/>
    <mergeCell ref="K106:R106"/>
    <mergeCell ref="K101:R101"/>
    <mergeCell ref="K96:R96"/>
    <mergeCell ref="K91:R91"/>
    <mergeCell ref="AB311:AI311"/>
    <mergeCell ref="AB281:AI281"/>
    <mergeCell ref="AB261:AI261"/>
    <mergeCell ref="AB241:AI241"/>
    <mergeCell ref="AB211:AI211"/>
    <mergeCell ref="AB191:AI191"/>
    <mergeCell ref="AB141:AI141"/>
    <mergeCell ref="AB151:AI151"/>
    <mergeCell ref="AB171:AI171"/>
    <mergeCell ref="AB221:AI221"/>
    <mergeCell ref="AB231:AI231"/>
    <mergeCell ref="AB271:AI271"/>
    <mergeCell ref="AB251:AI251"/>
    <mergeCell ref="AB291:AI291"/>
    <mergeCell ref="AB301:AI301"/>
    <mergeCell ref="AB181:AI181"/>
    <mergeCell ref="AJ271:AQ271"/>
    <mergeCell ref="AJ281:AQ281"/>
    <mergeCell ref="AJ261:AQ261"/>
    <mergeCell ref="AJ91:AQ91"/>
    <mergeCell ref="AJ121:AQ121"/>
    <mergeCell ref="AJ231:AQ231"/>
    <mergeCell ref="AJ241:AQ241"/>
    <mergeCell ref="AJ211:AQ211"/>
    <mergeCell ref="AJ181:AQ181"/>
    <mergeCell ref="AJ191:AQ191"/>
    <mergeCell ref="AJ171:AQ171"/>
    <mergeCell ref="AJ251:AQ251"/>
    <mergeCell ref="AR181:AY181"/>
    <mergeCell ref="AR191:AY191"/>
    <mergeCell ref="AR201:AY201"/>
    <mergeCell ref="AR221:AY221"/>
    <mergeCell ref="AR211:AY211"/>
    <mergeCell ref="AR41:AY41"/>
    <mergeCell ref="AR51:AY51"/>
    <mergeCell ref="AR61:AY61"/>
    <mergeCell ref="AR71:AY71"/>
    <mergeCell ref="AR81:AY81"/>
    <mergeCell ref="AR91:AY91"/>
    <mergeCell ref="AR101:AY101"/>
    <mergeCell ref="AR111:AY111"/>
    <mergeCell ref="AR121:AY121"/>
    <mergeCell ref="AR131:AY131"/>
    <mergeCell ref="AR141:AY141"/>
    <mergeCell ref="AJ51:AQ51"/>
    <mergeCell ref="AJ61:AQ61"/>
    <mergeCell ref="AJ71:AQ71"/>
    <mergeCell ref="AJ111:AQ111"/>
    <mergeCell ref="AJ81:AQ81"/>
    <mergeCell ref="AJ161:AQ161"/>
    <mergeCell ref="AR151:AY151"/>
    <mergeCell ref="AR161:AY161"/>
    <mergeCell ref="AR171:AY171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C77E-5270-4280-B78C-BB99D728B2D0}">
  <sheetPr codeName="Sheet8"/>
  <dimension ref="A1:C81"/>
  <sheetViews>
    <sheetView workbookViewId="0">
      <selection activeCell="G27" sqref="G27"/>
    </sheetView>
  </sheetViews>
  <sheetFormatPr defaultRowHeight="15"/>
  <cols>
    <col min="1" max="1" width="12.7109375" bestFit="1" customWidth="1"/>
    <col min="2" max="2" width="50.7109375" style="13" bestFit="1" customWidth="1"/>
    <col min="3" max="3" width="10.140625" bestFit="1" customWidth="1"/>
  </cols>
  <sheetData>
    <row r="1" spans="1:3" ht="15.75" thickBot="1">
      <c r="A1" s="9" t="s">
        <v>1</v>
      </c>
      <c r="B1" s="17" t="s">
        <v>33</v>
      </c>
      <c r="C1" s="9" t="s">
        <v>89</v>
      </c>
    </row>
    <row r="2" spans="1:3" ht="15.75" thickTop="1">
      <c r="A2" t="s">
        <v>203</v>
      </c>
      <c r="B2" s="13" t="s">
        <v>205</v>
      </c>
      <c r="C2">
        <v>210.1</v>
      </c>
    </row>
    <row r="3" spans="1:3">
      <c r="A3" t="s">
        <v>203</v>
      </c>
      <c r="B3" s="13" t="s">
        <v>208</v>
      </c>
      <c r="C3">
        <v>208.57</v>
      </c>
    </row>
    <row r="4" spans="1:3">
      <c r="A4" t="s">
        <v>203</v>
      </c>
      <c r="B4" s="13" t="s">
        <v>207</v>
      </c>
      <c r="C4">
        <v>203.81</v>
      </c>
    </row>
    <row r="5" spans="1:3">
      <c r="A5" t="s">
        <v>203</v>
      </c>
      <c r="B5" s="13" t="s">
        <v>209</v>
      </c>
      <c r="C5">
        <v>199.9</v>
      </c>
    </row>
    <row r="6" spans="1:3">
      <c r="A6" t="s">
        <v>203</v>
      </c>
      <c r="B6" s="13" t="s">
        <v>84</v>
      </c>
      <c r="C6">
        <v>198.28</v>
      </c>
    </row>
    <row r="7" spans="1:3">
      <c r="A7" t="s">
        <v>203</v>
      </c>
      <c r="B7" s="13" t="s">
        <v>83</v>
      </c>
      <c r="C7">
        <v>197.97</v>
      </c>
    </row>
    <row r="8" spans="1:3">
      <c r="A8" t="s">
        <v>203</v>
      </c>
      <c r="B8" s="13" t="s">
        <v>210</v>
      </c>
      <c r="C8">
        <v>195.67</v>
      </c>
    </row>
    <row r="9" spans="1:3">
      <c r="A9" t="s">
        <v>203</v>
      </c>
      <c r="B9" s="13" t="s">
        <v>82</v>
      </c>
      <c r="C9">
        <v>195.54</v>
      </c>
    </row>
    <row r="10" spans="1:3">
      <c r="A10" t="s">
        <v>203</v>
      </c>
      <c r="B10" s="13" t="s">
        <v>78</v>
      </c>
      <c r="C10">
        <v>194.18</v>
      </c>
    </row>
    <row r="11" spans="1:3">
      <c r="A11" t="s">
        <v>203</v>
      </c>
      <c r="B11" s="13" t="s">
        <v>79</v>
      </c>
      <c r="C11">
        <v>193.91</v>
      </c>
    </row>
    <row r="12" spans="1:3">
      <c r="A12" t="s">
        <v>203</v>
      </c>
      <c r="B12" s="13" t="s">
        <v>81</v>
      </c>
      <c r="C12">
        <v>193.87</v>
      </c>
    </row>
    <row r="13" spans="1:3">
      <c r="A13" t="s">
        <v>203</v>
      </c>
      <c r="B13" s="13" t="s">
        <v>80</v>
      </c>
      <c r="C13">
        <v>192.66</v>
      </c>
    </row>
    <row r="14" spans="1:3">
      <c r="A14" t="s">
        <v>203</v>
      </c>
      <c r="B14" s="13" t="s">
        <v>211</v>
      </c>
      <c r="C14">
        <v>192.14</v>
      </c>
    </row>
    <row r="15" spans="1:3">
      <c r="A15" t="s">
        <v>203</v>
      </c>
      <c r="B15" s="13" t="s">
        <v>77</v>
      </c>
      <c r="C15">
        <v>192.07</v>
      </c>
    </row>
    <row r="16" spans="1:3">
      <c r="A16" t="s">
        <v>203</v>
      </c>
      <c r="B16" s="13" t="s">
        <v>206</v>
      </c>
      <c r="C16">
        <v>191.76</v>
      </c>
    </row>
    <row r="17" spans="1:3">
      <c r="A17" t="s">
        <v>203</v>
      </c>
      <c r="B17" s="13" t="s">
        <v>88</v>
      </c>
      <c r="C17">
        <v>191.24</v>
      </c>
    </row>
    <row r="18" spans="1:3">
      <c r="A18" t="s">
        <v>203</v>
      </c>
      <c r="B18" s="13" t="s">
        <v>76</v>
      </c>
      <c r="C18">
        <v>190.9</v>
      </c>
    </row>
    <row r="19" spans="1:3">
      <c r="A19" t="s">
        <v>203</v>
      </c>
      <c r="B19" s="13" t="s">
        <v>212</v>
      </c>
      <c r="C19">
        <v>188.9</v>
      </c>
    </row>
    <row r="20" spans="1:3">
      <c r="A20" t="s">
        <v>203</v>
      </c>
      <c r="B20" s="13" t="s">
        <v>75</v>
      </c>
      <c r="C20">
        <v>187.87</v>
      </c>
    </row>
    <row r="21" spans="1:3">
      <c r="A21" t="s">
        <v>203</v>
      </c>
      <c r="B21" s="13" t="s">
        <v>94</v>
      </c>
      <c r="C21">
        <v>187.02</v>
      </c>
    </row>
    <row r="22" spans="1:3">
      <c r="A22" t="s">
        <v>203</v>
      </c>
      <c r="B22" s="13" t="s">
        <v>213</v>
      </c>
      <c r="C22">
        <v>186.17</v>
      </c>
    </row>
    <row r="23" spans="1:3">
      <c r="A23" t="s">
        <v>203</v>
      </c>
      <c r="B23" s="13" t="s">
        <v>74</v>
      </c>
      <c r="C23">
        <v>184.97</v>
      </c>
    </row>
    <row r="24" spans="1:3">
      <c r="A24" t="s">
        <v>203</v>
      </c>
      <c r="B24" s="13" t="s">
        <v>204</v>
      </c>
      <c r="C24">
        <v>184.1</v>
      </c>
    </row>
    <row r="25" spans="1:3">
      <c r="A25" t="s">
        <v>203</v>
      </c>
      <c r="B25" s="13" t="s">
        <v>73</v>
      </c>
      <c r="C25">
        <v>183.4</v>
      </c>
    </row>
    <row r="26" spans="1:3">
      <c r="A26" t="s">
        <v>203</v>
      </c>
      <c r="B26" s="13" t="s">
        <v>214</v>
      </c>
      <c r="C26">
        <v>182.98</v>
      </c>
    </row>
    <row r="27" spans="1:3">
      <c r="A27" t="s">
        <v>203</v>
      </c>
      <c r="B27" s="13" t="s">
        <v>72</v>
      </c>
      <c r="C27">
        <v>181.59</v>
      </c>
    </row>
    <row r="28" spans="1:3">
      <c r="A28" t="s">
        <v>203</v>
      </c>
      <c r="B28" s="13" t="s">
        <v>70</v>
      </c>
      <c r="C28">
        <v>178.41</v>
      </c>
    </row>
    <row r="29" spans="1:3">
      <c r="A29" t="s">
        <v>203</v>
      </c>
      <c r="B29" s="13" t="s">
        <v>71</v>
      </c>
      <c r="C29">
        <v>177.71</v>
      </c>
    </row>
    <row r="30" spans="1:3">
      <c r="A30" t="s">
        <v>203</v>
      </c>
      <c r="B30" s="13" t="s">
        <v>69</v>
      </c>
      <c r="C30">
        <v>177.12</v>
      </c>
    </row>
    <row r="31" spans="1:3">
      <c r="A31" t="s">
        <v>203</v>
      </c>
      <c r="B31" s="13" t="s">
        <v>66</v>
      </c>
      <c r="C31">
        <v>176.39</v>
      </c>
    </row>
    <row r="32" spans="1:3">
      <c r="A32" t="s">
        <v>203</v>
      </c>
      <c r="B32" s="13" t="s">
        <v>67</v>
      </c>
      <c r="C32">
        <v>174.73</v>
      </c>
    </row>
    <row r="33" spans="1:3">
      <c r="A33" t="s">
        <v>203</v>
      </c>
      <c r="B33" s="13" t="s">
        <v>68</v>
      </c>
      <c r="C33">
        <v>174.12</v>
      </c>
    </row>
    <row r="34" spans="1:3">
      <c r="A34" t="s">
        <v>203</v>
      </c>
      <c r="B34" s="13" t="s">
        <v>65</v>
      </c>
      <c r="C34">
        <v>172.59</v>
      </c>
    </row>
    <row r="35" spans="1:3">
      <c r="A35" t="s">
        <v>203</v>
      </c>
      <c r="B35" s="13" t="s">
        <v>64</v>
      </c>
      <c r="C35">
        <v>172.4</v>
      </c>
    </row>
    <row r="36" spans="1:3">
      <c r="A36" t="s">
        <v>7</v>
      </c>
      <c r="B36" s="13" t="s">
        <v>202</v>
      </c>
      <c r="C36">
        <v>169.38</v>
      </c>
    </row>
    <row r="37" spans="1:3">
      <c r="A37" t="s">
        <v>7</v>
      </c>
      <c r="B37" s="13" t="s">
        <v>62</v>
      </c>
      <c r="C37">
        <v>166.59</v>
      </c>
    </row>
    <row r="38" spans="1:3">
      <c r="A38" t="s">
        <v>7</v>
      </c>
      <c r="B38" s="13" t="s">
        <v>63</v>
      </c>
      <c r="C38">
        <v>166.14</v>
      </c>
    </row>
    <row r="39" spans="1:3">
      <c r="A39" t="s">
        <v>7</v>
      </c>
      <c r="B39" s="13" t="s">
        <v>61</v>
      </c>
      <c r="C39">
        <v>165.18</v>
      </c>
    </row>
    <row r="40" spans="1:3">
      <c r="A40" t="s">
        <v>7</v>
      </c>
      <c r="B40" s="13" t="s">
        <v>60</v>
      </c>
      <c r="C40">
        <v>161.38999999999999</v>
      </c>
    </row>
    <row r="41" spans="1:3">
      <c r="A41" t="s">
        <v>7</v>
      </c>
      <c r="B41" s="13" t="s">
        <v>59</v>
      </c>
      <c r="C41">
        <v>156.68</v>
      </c>
    </row>
    <row r="42" spans="1:3">
      <c r="A42" t="s">
        <v>7</v>
      </c>
      <c r="B42" s="13" t="s">
        <v>58</v>
      </c>
      <c r="C42">
        <v>152.44999999999999</v>
      </c>
    </row>
    <row r="43" spans="1:3">
      <c r="A43" t="s">
        <v>7</v>
      </c>
      <c r="B43" s="13" t="s">
        <v>102</v>
      </c>
      <c r="C43">
        <v>149.59</v>
      </c>
    </row>
    <row r="44" spans="1:3">
      <c r="A44" t="s">
        <v>7</v>
      </c>
      <c r="B44" s="13" t="s">
        <v>57</v>
      </c>
      <c r="C44">
        <v>149.51</v>
      </c>
    </row>
    <row r="45" spans="1:3">
      <c r="A45" t="s">
        <v>7</v>
      </c>
      <c r="B45" s="13" t="s">
        <v>87</v>
      </c>
      <c r="C45">
        <v>147.72999999999999</v>
      </c>
    </row>
    <row r="46" spans="1:3">
      <c r="A46" t="s">
        <v>7</v>
      </c>
      <c r="B46" s="13" t="s">
        <v>56</v>
      </c>
      <c r="C46">
        <v>147.16</v>
      </c>
    </row>
    <row r="47" spans="1:3">
      <c r="A47" t="s">
        <v>7</v>
      </c>
      <c r="B47" s="13" t="s">
        <v>103</v>
      </c>
      <c r="C47">
        <v>144.6</v>
      </c>
    </row>
    <row r="48" spans="1:3">
      <c r="A48" t="s">
        <v>7</v>
      </c>
      <c r="B48" s="13" t="s">
        <v>55</v>
      </c>
      <c r="C48">
        <v>143.74</v>
      </c>
    </row>
    <row r="49" spans="1:3">
      <c r="A49" t="s">
        <v>7</v>
      </c>
      <c r="B49" s="13" t="s">
        <v>54</v>
      </c>
      <c r="C49">
        <v>142.72</v>
      </c>
    </row>
    <row r="50" spans="1:3">
      <c r="A50" t="s">
        <v>7</v>
      </c>
      <c r="B50" s="13" t="s">
        <v>201</v>
      </c>
      <c r="C50">
        <v>140.83000000000001</v>
      </c>
    </row>
    <row r="51" spans="1:3">
      <c r="A51" t="s">
        <v>7</v>
      </c>
      <c r="B51" s="13" t="s">
        <v>53</v>
      </c>
      <c r="C51">
        <v>140.07</v>
      </c>
    </row>
    <row r="52" spans="1:3">
      <c r="A52" t="s">
        <v>7</v>
      </c>
      <c r="B52" s="13" t="s">
        <v>52</v>
      </c>
      <c r="C52">
        <v>139.26</v>
      </c>
    </row>
    <row r="53" spans="1:3">
      <c r="A53" t="s">
        <v>7</v>
      </c>
      <c r="B53" s="13" t="s">
        <v>51</v>
      </c>
      <c r="C53">
        <v>137.86000000000001</v>
      </c>
    </row>
    <row r="54" spans="1:3">
      <c r="A54" t="s">
        <v>7</v>
      </c>
      <c r="B54" s="13" t="s">
        <v>50</v>
      </c>
      <c r="C54">
        <v>134.38999999999999</v>
      </c>
    </row>
    <row r="55" spans="1:3">
      <c r="A55" t="s">
        <v>7</v>
      </c>
      <c r="B55" s="13" t="s">
        <v>49</v>
      </c>
      <c r="C55">
        <v>130.62</v>
      </c>
    </row>
    <row r="56" spans="1:3">
      <c r="A56" t="s">
        <v>7</v>
      </c>
      <c r="B56" s="13" t="s">
        <v>48</v>
      </c>
      <c r="C56">
        <v>127.23</v>
      </c>
    </row>
    <row r="57" spans="1:3">
      <c r="A57" t="s">
        <v>7</v>
      </c>
      <c r="B57" s="13" t="s">
        <v>46</v>
      </c>
      <c r="C57">
        <v>126.63</v>
      </c>
    </row>
    <row r="58" spans="1:3">
      <c r="A58" t="s">
        <v>7</v>
      </c>
      <c r="B58" s="13" t="s">
        <v>47</v>
      </c>
      <c r="C58">
        <v>126.45</v>
      </c>
    </row>
    <row r="59" spans="1:3">
      <c r="A59" t="s">
        <v>7</v>
      </c>
      <c r="B59" s="13" t="s">
        <v>104</v>
      </c>
      <c r="C59">
        <v>122.06</v>
      </c>
    </row>
    <row r="60" spans="1:3">
      <c r="A60" t="s">
        <v>7</v>
      </c>
      <c r="B60" s="13" t="s">
        <v>85</v>
      </c>
      <c r="C60">
        <v>121.64</v>
      </c>
    </row>
    <row r="61" spans="1:3">
      <c r="A61" t="s">
        <v>7</v>
      </c>
      <c r="B61" s="13" t="s">
        <v>45</v>
      </c>
      <c r="C61">
        <v>118.88</v>
      </c>
    </row>
    <row r="62" spans="1:3">
      <c r="A62" t="s">
        <v>6</v>
      </c>
      <c r="B62" s="13" t="s">
        <v>200</v>
      </c>
      <c r="C62">
        <v>116.17</v>
      </c>
    </row>
    <row r="63" spans="1:3">
      <c r="A63" t="s">
        <v>6</v>
      </c>
      <c r="B63" s="13" t="s">
        <v>44</v>
      </c>
      <c r="C63">
        <v>106.65</v>
      </c>
    </row>
    <row r="64" spans="1:3">
      <c r="A64" t="s">
        <v>6</v>
      </c>
      <c r="B64" s="13" t="s">
        <v>43</v>
      </c>
      <c r="C64">
        <v>104.44</v>
      </c>
    </row>
    <row r="65" spans="1:3">
      <c r="A65" t="s">
        <v>6</v>
      </c>
      <c r="B65" s="13" t="s">
        <v>42</v>
      </c>
      <c r="C65">
        <v>104.12</v>
      </c>
    </row>
    <row r="66" spans="1:3">
      <c r="A66" t="s">
        <v>6</v>
      </c>
      <c r="B66" s="13" t="s">
        <v>41</v>
      </c>
      <c r="C66">
        <v>102.48</v>
      </c>
    </row>
    <row r="67" spans="1:3">
      <c r="A67" t="s">
        <v>6</v>
      </c>
      <c r="B67" s="13" t="s">
        <v>40</v>
      </c>
      <c r="C67">
        <v>100.9</v>
      </c>
    </row>
    <row r="68" spans="1:3">
      <c r="A68" t="s">
        <v>6</v>
      </c>
      <c r="B68" s="13" t="s">
        <v>39</v>
      </c>
      <c r="C68">
        <v>99.04</v>
      </c>
    </row>
    <row r="69" spans="1:3">
      <c r="A69" t="s">
        <v>6</v>
      </c>
      <c r="B69" s="13" t="s">
        <v>38</v>
      </c>
      <c r="C69">
        <v>94</v>
      </c>
    </row>
    <row r="70" spans="1:3">
      <c r="A70" t="s">
        <v>6</v>
      </c>
      <c r="B70" s="13" t="s">
        <v>99</v>
      </c>
      <c r="C70">
        <v>90.2</v>
      </c>
    </row>
    <row r="71" spans="1:3">
      <c r="A71" t="s">
        <v>6</v>
      </c>
      <c r="B71" s="13" t="s">
        <v>37</v>
      </c>
      <c r="C71">
        <v>87.13</v>
      </c>
    </row>
    <row r="72" spans="1:3">
      <c r="A72" t="s">
        <v>6</v>
      </c>
      <c r="B72" s="13" t="s">
        <v>36</v>
      </c>
      <c r="C72">
        <v>84.25</v>
      </c>
    </row>
    <row r="73" spans="1:3">
      <c r="A73" t="s">
        <v>6</v>
      </c>
      <c r="B73" s="13" t="s">
        <v>86</v>
      </c>
      <c r="C73">
        <v>84.1</v>
      </c>
    </row>
    <row r="74" spans="1:3">
      <c r="A74" t="s">
        <v>6</v>
      </c>
      <c r="B74" s="13" t="s">
        <v>35</v>
      </c>
      <c r="C74">
        <v>77.55</v>
      </c>
    </row>
    <row r="75" spans="1:3">
      <c r="A75" t="s">
        <v>6</v>
      </c>
      <c r="B75" s="13" t="s">
        <v>100</v>
      </c>
      <c r="C75">
        <v>73.75</v>
      </c>
    </row>
    <row r="76" spans="1:3">
      <c r="A76" t="s">
        <v>6</v>
      </c>
      <c r="B76" s="13" t="s">
        <v>34</v>
      </c>
      <c r="C76">
        <v>68.569999999999993</v>
      </c>
    </row>
    <row r="77" spans="1:3">
      <c r="A77" t="s">
        <v>6</v>
      </c>
      <c r="B77" s="13" t="s">
        <v>95</v>
      </c>
      <c r="C77">
        <v>68.260000000000005</v>
      </c>
    </row>
    <row r="78" spans="1:3">
      <c r="A78" t="s">
        <v>6</v>
      </c>
      <c r="B78" s="13" t="s">
        <v>98</v>
      </c>
      <c r="C78">
        <v>64.5</v>
      </c>
    </row>
    <row r="79" spans="1:3">
      <c r="A79" t="s">
        <v>6</v>
      </c>
      <c r="B79" s="13" t="s">
        <v>101</v>
      </c>
      <c r="C79">
        <v>60</v>
      </c>
    </row>
    <row r="80" spans="1:3">
      <c r="A80" t="s">
        <v>6</v>
      </c>
      <c r="B80" s="13" t="s">
        <v>20</v>
      </c>
      <c r="C80">
        <v>59.21</v>
      </c>
    </row>
    <row r="81" spans="1:3">
      <c r="A81" t="s">
        <v>6</v>
      </c>
      <c r="B81" s="13" t="s">
        <v>21</v>
      </c>
      <c r="C81">
        <v>57.5</v>
      </c>
    </row>
  </sheetData>
  <sortState xmlns:xlrd2="http://schemas.microsoft.com/office/spreadsheetml/2017/richdata2" ref="A2:D81">
    <sortCondition descending="1" ref="C2:C81"/>
  </sortState>
  <printOptions gridLines="1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1021-87A0-43D7-95A9-413E39D03A98}">
  <sheetPr codeName="Sheet9"/>
  <dimension ref="A1:S184"/>
  <sheetViews>
    <sheetView workbookViewId="0">
      <selection activeCell="J9" sqref="J9"/>
    </sheetView>
  </sheetViews>
  <sheetFormatPr defaultRowHeight="15"/>
  <cols>
    <col min="1" max="1" width="14.85546875" style="1" bestFit="1" customWidth="1"/>
    <col min="2" max="2" width="13.7109375" customWidth="1"/>
    <col min="3" max="4" width="12" customWidth="1"/>
    <col min="5" max="6" width="10.7109375" bestFit="1" customWidth="1"/>
    <col min="7" max="7" width="11.28515625" style="15" bestFit="1" customWidth="1"/>
    <col min="8" max="8" width="10.7109375" bestFit="1" customWidth="1"/>
    <col min="9" max="9" width="9.7109375" bestFit="1" customWidth="1"/>
    <col min="10" max="10" width="10.7109375" bestFit="1" customWidth="1"/>
    <col min="11" max="11" width="10.5703125" bestFit="1" customWidth="1"/>
    <col min="12" max="12" width="14.5703125" bestFit="1" customWidth="1"/>
    <col min="13" max="13" width="12.5703125" bestFit="1" customWidth="1"/>
    <col min="16" max="16" width="12.5703125" bestFit="1" customWidth="1"/>
    <col min="17" max="17" width="15.5703125" customWidth="1"/>
    <col min="18" max="18" width="18.28515625" bestFit="1" customWidth="1"/>
    <col min="19" max="19" width="19.42578125" customWidth="1"/>
  </cols>
  <sheetData>
    <row r="1" spans="1:19" ht="45.75" thickBot="1">
      <c r="A1" s="1" t="s">
        <v>0</v>
      </c>
      <c r="B1" s="105" t="s">
        <v>193</v>
      </c>
      <c r="C1" s="105" t="s">
        <v>192</v>
      </c>
      <c r="D1" s="106" t="s">
        <v>141</v>
      </c>
      <c r="E1" s="106" t="s">
        <v>143</v>
      </c>
      <c r="F1" s="106" t="s">
        <v>197</v>
      </c>
      <c r="G1" s="107" t="s">
        <v>106</v>
      </c>
      <c r="H1" s="105" t="s">
        <v>194</v>
      </c>
      <c r="I1" s="106" t="s">
        <v>195</v>
      </c>
      <c r="J1" s="106" t="s">
        <v>196</v>
      </c>
      <c r="K1" s="107" t="s">
        <v>107</v>
      </c>
      <c r="L1" s="108" t="s">
        <v>198</v>
      </c>
      <c r="M1" s="108" t="s">
        <v>105</v>
      </c>
      <c r="P1" s="126" t="s">
        <v>174</v>
      </c>
      <c r="Q1" s="127"/>
      <c r="R1" s="127"/>
      <c r="S1" s="128"/>
    </row>
    <row r="2" spans="1:19" ht="63.75" thickBot="1">
      <c r="A2" s="1">
        <v>43960</v>
      </c>
      <c r="B2" s="6">
        <v>0</v>
      </c>
      <c r="C2" s="12">
        <v>0</v>
      </c>
      <c r="D2" s="12">
        <v>0</v>
      </c>
      <c r="E2" s="12">
        <v>0</v>
      </c>
      <c r="F2" s="12">
        <f t="shared" ref="F2:F27" si="0">SUM(B2:E2)</f>
        <v>0</v>
      </c>
      <c r="G2" s="65">
        <f t="shared" ref="G2:G27" si="1">IF(F2&gt;0,1,0)</f>
        <v>0</v>
      </c>
      <c r="H2" s="6">
        <v>0</v>
      </c>
      <c r="I2" s="12">
        <v>0</v>
      </c>
      <c r="J2" s="12">
        <f t="shared" ref="J2:J27" si="2">SUM(H2:I2)</f>
        <v>0</v>
      </c>
      <c r="K2" s="65">
        <f t="shared" ref="K2:K27" si="3">IF(J2&gt;0,1,0)</f>
        <v>0</v>
      </c>
      <c r="L2">
        <f t="shared" ref="L2:L27" si="4">SUM(F2,J2)</f>
        <v>0</v>
      </c>
      <c r="M2">
        <f t="shared" ref="M2:M27" si="5">IF(G2&gt;0,1,IF(K2&gt;0,1,0))</f>
        <v>0</v>
      </c>
      <c r="P2" s="91" t="s">
        <v>175</v>
      </c>
      <c r="Q2" s="92" t="s">
        <v>176</v>
      </c>
      <c r="R2" s="92" t="s">
        <v>182</v>
      </c>
      <c r="S2" s="92" t="s">
        <v>183</v>
      </c>
    </row>
    <row r="3" spans="1:19" ht="16.5" thickTop="1">
      <c r="A3" s="1">
        <v>43961</v>
      </c>
      <c r="B3" s="6">
        <v>1.9399999999999977</v>
      </c>
      <c r="C3" s="12">
        <v>0</v>
      </c>
      <c r="D3" s="12">
        <v>0</v>
      </c>
      <c r="E3" s="12">
        <v>0</v>
      </c>
      <c r="F3" s="12">
        <f t="shared" si="0"/>
        <v>1.9399999999999977</v>
      </c>
      <c r="G3" s="65">
        <f t="shared" si="1"/>
        <v>1</v>
      </c>
      <c r="H3" s="6">
        <v>0</v>
      </c>
      <c r="I3" s="12">
        <v>0</v>
      </c>
      <c r="J3" s="12">
        <f t="shared" si="2"/>
        <v>0</v>
      </c>
      <c r="K3" s="65">
        <f t="shared" si="3"/>
        <v>0</v>
      </c>
      <c r="L3">
        <f t="shared" si="4"/>
        <v>1.9399999999999977</v>
      </c>
      <c r="M3">
        <f t="shared" si="5"/>
        <v>1</v>
      </c>
      <c r="P3" s="93" t="s">
        <v>108</v>
      </c>
      <c r="Q3" s="129">
        <v>9</v>
      </c>
      <c r="R3" s="129">
        <v>16.96</v>
      </c>
      <c r="S3" s="129">
        <v>3.9</v>
      </c>
    </row>
    <row r="4" spans="1:19" ht="16.5" thickBot="1">
      <c r="A4" s="1">
        <v>43962</v>
      </c>
      <c r="B4" s="6">
        <v>0</v>
      </c>
      <c r="C4" s="12">
        <v>0</v>
      </c>
      <c r="D4" s="12">
        <v>0</v>
      </c>
      <c r="E4" s="12">
        <v>0</v>
      </c>
      <c r="F4" s="12">
        <f t="shared" si="0"/>
        <v>0</v>
      </c>
      <c r="G4" s="65">
        <f t="shared" si="1"/>
        <v>0</v>
      </c>
      <c r="H4" s="6">
        <v>0</v>
      </c>
      <c r="I4" s="12">
        <v>0</v>
      </c>
      <c r="J4" s="12">
        <f t="shared" si="2"/>
        <v>0</v>
      </c>
      <c r="K4" s="65">
        <f t="shared" si="3"/>
        <v>0</v>
      </c>
      <c r="L4">
        <f t="shared" si="4"/>
        <v>0</v>
      </c>
      <c r="M4">
        <f t="shared" si="5"/>
        <v>0</v>
      </c>
      <c r="P4" s="94" t="s">
        <v>177</v>
      </c>
      <c r="Q4" s="130"/>
      <c r="R4" s="130"/>
      <c r="S4" s="130"/>
    </row>
    <row r="5" spans="1:19" ht="16.5" thickBot="1">
      <c r="A5" s="1">
        <v>43963</v>
      </c>
      <c r="B5" s="6">
        <v>0</v>
      </c>
      <c r="C5" s="12">
        <v>0</v>
      </c>
      <c r="D5" s="12">
        <v>0</v>
      </c>
      <c r="E5" s="12">
        <v>0</v>
      </c>
      <c r="F5" s="12">
        <f t="shared" si="0"/>
        <v>0</v>
      </c>
      <c r="G5" s="65">
        <f t="shared" si="1"/>
        <v>0</v>
      </c>
      <c r="H5" s="6">
        <v>0</v>
      </c>
      <c r="I5" s="12">
        <v>0</v>
      </c>
      <c r="J5" s="12">
        <f t="shared" si="2"/>
        <v>0</v>
      </c>
      <c r="K5" s="65">
        <f t="shared" si="3"/>
        <v>0</v>
      </c>
      <c r="L5">
        <f t="shared" si="4"/>
        <v>0</v>
      </c>
      <c r="M5">
        <f t="shared" si="5"/>
        <v>0</v>
      </c>
      <c r="P5" s="94" t="s">
        <v>177</v>
      </c>
      <c r="Q5" s="96">
        <v>30</v>
      </c>
      <c r="R5" s="96">
        <v>22.79</v>
      </c>
      <c r="S5" s="96">
        <v>21.1</v>
      </c>
    </row>
    <row r="6" spans="1:19" ht="16.5" thickBot="1">
      <c r="A6" s="1">
        <v>43964</v>
      </c>
      <c r="B6" s="6">
        <v>0</v>
      </c>
      <c r="C6" s="12">
        <v>0</v>
      </c>
      <c r="D6" s="12">
        <v>0</v>
      </c>
      <c r="E6" s="12">
        <v>0</v>
      </c>
      <c r="F6" s="12">
        <f t="shared" si="0"/>
        <v>0</v>
      </c>
      <c r="G6" s="65">
        <f t="shared" si="1"/>
        <v>0</v>
      </c>
      <c r="H6" s="6">
        <v>0</v>
      </c>
      <c r="I6" s="12">
        <v>0</v>
      </c>
      <c r="J6" s="12">
        <f t="shared" si="2"/>
        <v>0</v>
      </c>
      <c r="K6" s="65">
        <f t="shared" si="3"/>
        <v>0</v>
      </c>
      <c r="L6">
        <f t="shared" si="4"/>
        <v>0</v>
      </c>
      <c r="M6">
        <f t="shared" si="5"/>
        <v>0</v>
      </c>
      <c r="P6" s="94" t="s">
        <v>178</v>
      </c>
      <c r="Q6" s="96">
        <v>25</v>
      </c>
      <c r="R6" s="96">
        <v>38.36</v>
      </c>
      <c r="S6" s="96">
        <v>24.1</v>
      </c>
    </row>
    <row r="7" spans="1:19" ht="16.5" thickBot="1">
      <c r="A7" s="1">
        <v>43965</v>
      </c>
      <c r="B7" s="6">
        <v>0</v>
      </c>
      <c r="C7" s="12">
        <v>0</v>
      </c>
      <c r="D7" s="12">
        <v>0</v>
      </c>
      <c r="E7" s="12">
        <v>0</v>
      </c>
      <c r="F7" s="12">
        <f t="shared" si="0"/>
        <v>0</v>
      </c>
      <c r="G7" s="65">
        <f t="shared" si="1"/>
        <v>0</v>
      </c>
      <c r="H7" s="6">
        <v>0</v>
      </c>
      <c r="I7" s="12">
        <v>0</v>
      </c>
      <c r="J7" s="12">
        <f t="shared" si="2"/>
        <v>0</v>
      </c>
      <c r="K7" s="65">
        <f t="shared" si="3"/>
        <v>0</v>
      </c>
      <c r="L7">
        <f t="shared" si="4"/>
        <v>0</v>
      </c>
      <c r="M7">
        <f t="shared" si="5"/>
        <v>0</v>
      </c>
      <c r="P7" s="94" t="s">
        <v>179</v>
      </c>
      <c r="Q7" s="96">
        <v>25</v>
      </c>
      <c r="R7" s="96">
        <v>34.450000000000003</v>
      </c>
      <c r="S7" s="96">
        <v>19.2</v>
      </c>
    </row>
    <row r="8" spans="1:19" ht="16.5" thickBot="1">
      <c r="A8" s="1">
        <v>43966</v>
      </c>
      <c r="B8" s="6">
        <v>0</v>
      </c>
      <c r="C8" s="12">
        <v>0</v>
      </c>
      <c r="D8" s="12">
        <v>0</v>
      </c>
      <c r="E8" s="12">
        <v>0</v>
      </c>
      <c r="F8" s="12">
        <f t="shared" si="0"/>
        <v>0</v>
      </c>
      <c r="G8" s="65">
        <f t="shared" si="1"/>
        <v>0</v>
      </c>
      <c r="H8" s="6">
        <v>0</v>
      </c>
      <c r="I8" s="12">
        <v>0</v>
      </c>
      <c r="J8" s="12">
        <f t="shared" si="2"/>
        <v>0</v>
      </c>
      <c r="K8" s="65">
        <f t="shared" si="3"/>
        <v>0</v>
      </c>
      <c r="L8">
        <f t="shared" si="4"/>
        <v>0</v>
      </c>
      <c r="M8">
        <f t="shared" si="5"/>
        <v>0</v>
      </c>
      <c r="P8" s="94" t="s">
        <v>22</v>
      </c>
      <c r="Q8" s="96">
        <v>30</v>
      </c>
      <c r="R8" s="96">
        <v>35.5</v>
      </c>
      <c r="S8" s="96">
        <v>31.3</v>
      </c>
    </row>
    <row r="9" spans="1:19" ht="16.5" thickBot="1">
      <c r="A9" s="1">
        <v>43967</v>
      </c>
      <c r="B9" s="6">
        <v>0</v>
      </c>
      <c r="C9" s="12">
        <v>0</v>
      </c>
      <c r="D9" s="12">
        <v>0</v>
      </c>
      <c r="E9" s="12">
        <v>0</v>
      </c>
      <c r="F9" s="12">
        <f t="shared" si="0"/>
        <v>0</v>
      </c>
      <c r="G9" s="65">
        <f t="shared" si="1"/>
        <v>0</v>
      </c>
      <c r="H9" s="6">
        <v>0</v>
      </c>
      <c r="I9" s="12">
        <v>0</v>
      </c>
      <c r="J9" s="12">
        <f t="shared" si="2"/>
        <v>0</v>
      </c>
      <c r="K9" s="65">
        <f t="shared" si="3"/>
        <v>0</v>
      </c>
      <c r="L9">
        <f t="shared" si="4"/>
        <v>0</v>
      </c>
      <c r="M9">
        <f t="shared" si="5"/>
        <v>0</v>
      </c>
      <c r="P9" s="94" t="s">
        <v>109</v>
      </c>
      <c r="Q9" s="96">
        <v>31</v>
      </c>
      <c r="R9" s="96">
        <v>30.19</v>
      </c>
      <c r="S9" s="96">
        <v>27.5</v>
      </c>
    </row>
    <row r="10" spans="1:19" ht="16.5" thickBot="1">
      <c r="A10" s="1">
        <v>43968</v>
      </c>
      <c r="B10" s="6">
        <v>0</v>
      </c>
      <c r="C10" s="12">
        <v>0</v>
      </c>
      <c r="D10" s="12">
        <v>0</v>
      </c>
      <c r="E10" s="12">
        <v>0</v>
      </c>
      <c r="F10" s="12">
        <f t="shared" si="0"/>
        <v>0</v>
      </c>
      <c r="G10" s="65">
        <f t="shared" si="1"/>
        <v>0</v>
      </c>
      <c r="H10" s="6">
        <v>0</v>
      </c>
      <c r="I10" s="12">
        <v>0</v>
      </c>
      <c r="J10" s="12">
        <f t="shared" si="2"/>
        <v>0</v>
      </c>
      <c r="K10" s="65">
        <f t="shared" si="3"/>
        <v>0</v>
      </c>
      <c r="L10">
        <f t="shared" si="4"/>
        <v>0</v>
      </c>
      <c r="M10">
        <f t="shared" si="5"/>
        <v>0</v>
      </c>
      <c r="P10" s="94" t="s">
        <v>180</v>
      </c>
      <c r="Q10" s="96">
        <v>13</v>
      </c>
      <c r="R10" s="96" t="s">
        <v>173</v>
      </c>
      <c r="S10" s="96" t="s">
        <v>173</v>
      </c>
    </row>
    <row r="11" spans="1:19" ht="16.5" thickBot="1">
      <c r="A11" s="1">
        <v>43969</v>
      </c>
      <c r="B11" s="6">
        <v>0</v>
      </c>
      <c r="C11" s="12">
        <v>0</v>
      </c>
      <c r="D11" s="12">
        <v>0</v>
      </c>
      <c r="E11" s="12">
        <v>0</v>
      </c>
      <c r="F11" s="12">
        <f t="shared" si="0"/>
        <v>0</v>
      </c>
      <c r="G11" s="65">
        <f t="shared" si="1"/>
        <v>0</v>
      </c>
      <c r="H11" s="6">
        <v>0</v>
      </c>
      <c r="I11" s="12">
        <v>0</v>
      </c>
      <c r="J11" s="12">
        <f t="shared" si="2"/>
        <v>0</v>
      </c>
      <c r="K11" s="65">
        <f t="shared" si="3"/>
        <v>0</v>
      </c>
      <c r="L11">
        <f t="shared" si="4"/>
        <v>0</v>
      </c>
      <c r="M11">
        <f t="shared" si="5"/>
        <v>0</v>
      </c>
      <c r="P11" s="97" t="s">
        <v>23</v>
      </c>
      <c r="Q11" s="98">
        <v>163</v>
      </c>
      <c r="R11" s="98">
        <v>38.36</v>
      </c>
      <c r="S11" s="98">
        <v>21.9</v>
      </c>
    </row>
    <row r="12" spans="1:19">
      <c r="A12" s="1">
        <v>43970</v>
      </c>
      <c r="B12" s="6">
        <v>0</v>
      </c>
      <c r="C12" s="12">
        <v>0</v>
      </c>
      <c r="D12" s="12">
        <v>0</v>
      </c>
      <c r="E12" s="12">
        <v>0</v>
      </c>
      <c r="F12" s="12">
        <f t="shared" si="0"/>
        <v>0</v>
      </c>
      <c r="G12" s="65">
        <f t="shared" si="1"/>
        <v>0</v>
      </c>
      <c r="H12" s="6">
        <v>0</v>
      </c>
      <c r="I12" s="12">
        <v>0</v>
      </c>
      <c r="J12" s="12">
        <f t="shared" si="2"/>
        <v>0</v>
      </c>
      <c r="K12" s="65">
        <f t="shared" si="3"/>
        <v>0</v>
      </c>
      <c r="L12">
        <f t="shared" si="4"/>
        <v>0</v>
      </c>
      <c r="M12">
        <f t="shared" si="5"/>
        <v>0</v>
      </c>
    </row>
    <row r="13" spans="1:19" ht="15.75" thickBot="1">
      <c r="A13" s="1">
        <v>43971</v>
      </c>
      <c r="B13" s="6">
        <v>0</v>
      </c>
      <c r="C13" s="12">
        <v>0</v>
      </c>
      <c r="D13" s="12">
        <v>0</v>
      </c>
      <c r="E13" s="12">
        <v>0</v>
      </c>
      <c r="F13" s="12">
        <f t="shared" si="0"/>
        <v>0</v>
      </c>
      <c r="G13" s="65">
        <f t="shared" si="1"/>
        <v>0</v>
      </c>
      <c r="H13" s="6">
        <v>0</v>
      </c>
      <c r="I13" s="12">
        <v>0</v>
      </c>
      <c r="J13" s="12">
        <f t="shared" si="2"/>
        <v>0</v>
      </c>
      <c r="K13" s="65">
        <f t="shared" si="3"/>
        <v>0</v>
      </c>
      <c r="L13">
        <f t="shared" si="4"/>
        <v>0</v>
      </c>
      <c r="M13">
        <f t="shared" si="5"/>
        <v>0</v>
      </c>
    </row>
    <row r="14" spans="1:19" ht="21.75" thickBot="1">
      <c r="A14" s="1">
        <v>43972</v>
      </c>
      <c r="B14" s="6">
        <v>0</v>
      </c>
      <c r="C14" s="12">
        <v>0</v>
      </c>
      <c r="D14" s="12">
        <v>0</v>
      </c>
      <c r="E14" s="12">
        <v>0</v>
      </c>
      <c r="F14" s="12">
        <f t="shared" si="0"/>
        <v>0</v>
      </c>
      <c r="G14" s="65">
        <f t="shared" si="1"/>
        <v>0</v>
      </c>
      <c r="H14" s="6">
        <v>0</v>
      </c>
      <c r="I14" s="12">
        <v>0</v>
      </c>
      <c r="J14" s="12">
        <f t="shared" si="2"/>
        <v>0</v>
      </c>
      <c r="K14" s="65">
        <f t="shared" si="3"/>
        <v>0</v>
      </c>
      <c r="L14">
        <f t="shared" si="4"/>
        <v>0</v>
      </c>
      <c r="M14">
        <f t="shared" si="5"/>
        <v>0</v>
      </c>
      <c r="P14" s="126" t="s">
        <v>181</v>
      </c>
      <c r="Q14" s="127"/>
      <c r="R14" s="127"/>
      <c r="S14" s="128"/>
    </row>
    <row r="15" spans="1:19" ht="63.75" thickBot="1">
      <c r="A15" s="1">
        <v>43973</v>
      </c>
      <c r="B15" s="6">
        <v>8.3700000000000045</v>
      </c>
      <c r="C15" s="12">
        <v>0</v>
      </c>
      <c r="D15" s="12">
        <v>0</v>
      </c>
      <c r="E15" s="12">
        <v>0</v>
      </c>
      <c r="F15" s="12">
        <f t="shared" si="0"/>
        <v>8.3700000000000045</v>
      </c>
      <c r="G15" s="65">
        <f t="shared" si="1"/>
        <v>1</v>
      </c>
      <c r="H15" s="6">
        <v>0</v>
      </c>
      <c r="I15" s="12">
        <v>0</v>
      </c>
      <c r="J15" s="12">
        <f t="shared" si="2"/>
        <v>0</v>
      </c>
      <c r="K15" s="65">
        <f t="shared" si="3"/>
        <v>0</v>
      </c>
      <c r="L15">
        <f t="shared" si="4"/>
        <v>8.3700000000000045</v>
      </c>
      <c r="M15">
        <f t="shared" si="5"/>
        <v>1</v>
      </c>
      <c r="P15" s="91" t="s">
        <v>175</v>
      </c>
      <c r="Q15" s="92" t="s">
        <v>176</v>
      </c>
      <c r="R15" s="92" t="s">
        <v>182</v>
      </c>
      <c r="S15" s="92" t="s">
        <v>183</v>
      </c>
    </row>
    <row r="16" spans="1:19" ht="17.25" thickTop="1" thickBot="1">
      <c r="A16" s="1">
        <v>43974</v>
      </c>
      <c r="B16" s="6">
        <v>9.9200000000000017</v>
      </c>
      <c r="C16" s="12">
        <v>0</v>
      </c>
      <c r="D16" s="12">
        <v>0</v>
      </c>
      <c r="E16" s="12">
        <v>0</v>
      </c>
      <c r="F16" s="12">
        <f t="shared" si="0"/>
        <v>9.9200000000000017</v>
      </c>
      <c r="G16" s="65">
        <f t="shared" si="1"/>
        <v>1</v>
      </c>
      <c r="H16" s="6">
        <v>0</v>
      </c>
      <c r="I16" s="12">
        <v>0</v>
      </c>
      <c r="J16" s="12">
        <f t="shared" si="2"/>
        <v>0</v>
      </c>
      <c r="K16" s="65">
        <f t="shared" si="3"/>
        <v>0</v>
      </c>
      <c r="L16">
        <f t="shared" si="4"/>
        <v>9.9200000000000017</v>
      </c>
      <c r="M16">
        <f t="shared" si="5"/>
        <v>1</v>
      </c>
      <c r="P16" s="94" t="s">
        <v>177</v>
      </c>
      <c r="Q16" s="96">
        <v>19</v>
      </c>
      <c r="R16" s="96">
        <v>6.83</v>
      </c>
      <c r="S16" s="96">
        <v>3.1</v>
      </c>
    </row>
    <row r="17" spans="1:19" ht="16.5" thickBot="1">
      <c r="A17" s="1">
        <v>43975</v>
      </c>
      <c r="B17" s="6">
        <v>11.730000000000004</v>
      </c>
      <c r="C17" s="12">
        <v>0</v>
      </c>
      <c r="D17" s="12">
        <v>0</v>
      </c>
      <c r="E17" s="12">
        <v>0</v>
      </c>
      <c r="F17" s="12">
        <f t="shared" si="0"/>
        <v>11.730000000000004</v>
      </c>
      <c r="G17" s="65">
        <f t="shared" si="1"/>
        <v>1</v>
      </c>
      <c r="H17" s="6">
        <v>0</v>
      </c>
      <c r="I17" s="12">
        <v>0</v>
      </c>
      <c r="J17" s="12">
        <f t="shared" si="2"/>
        <v>0</v>
      </c>
      <c r="K17" s="65">
        <f t="shared" si="3"/>
        <v>0</v>
      </c>
      <c r="L17">
        <f t="shared" si="4"/>
        <v>11.730000000000004</v>
      </c>
      <c r="M17">
        <f t="shared" si="5"/>
        <v>1</v>
      </c>
      <c r="P17" s="94" t="s">
        <v>178</v>
      </c>
      <c r="Q17" s="96">
        <v>26</v>
      </c>
      <c r="R17" s="96">
        <v>11.71</v>
      </c>
      <c r="S17" s="96">
        <v>6.9</v>
      </c>
    </row>
    <row r="18" spans="1:19" ht="16.5" thickBot="1">
      <c r="A18" s="1">
        <v>43976</v>
      </c>
      <c r="B18" s="6">
        <v>10.690000000000012</v>
      </c>
      <c r="C18" s="12">
        <v>0</v>
      </c>
      <c r="D18" s="12">
        <v>0</v>
      </c>
      <c r="E18" s="12">
        <v>0</v>
      </c>
      <c r="F18" s="12">
        <f t="shared" si="0"/>
        <v>10.690000000000012</v>
      </c>
      <c r="G18" s="65">
        <f t="shared" si="1"/>
        <v>1</v>
      </c>
      <c r="H18" s="6">
        <v>0</v>
      </c>
      <c r="I18" s="12">
        <v>0</v>
      </c>
      <c r="J18" s="12">
        <f t="shared" si="2"/>
        <v>0</v>
      </c>
      <c r="K18" s="65">
        <f t="shared" si="3"/>
        <v>0</v>
      </c>
      <c r="L18">
        <f t="shared" si="4"/>
        <v>10.690000000000012</v>
      </c>
      <c r="M18">
        <f t="shared" si="5"/>
        <v>1</v>
      </c>
      <c r="P18" s="94" t="s">
        <v>179</v>
      </c>
      <c r="Q18" s="96">
        <v>31</v>
      </c>
      <c r="R18" s="96">
        <v>11.57</v>
      </c>
      <c r="S18" s="96">
        <v>8.8000000000000007</v>
      </c>
    </row>
    <row r="19" spans="1:19" ht="16.5" thickBot="1">
      <c r="A19" s="1">
        <v>43977</v>
      </c>
      <c r="B19" s="6">
        <v>9.9699999999999989</v>
      </c>
      <c r="C19" s="12">
        <v>0</v>
      </c>
      <c r="D19" s="12">
        <v>0</v>
      </c>
      <c r="E19" s="12">
        <v>0</v>
      </c>
      <c r="F19" s="12">
        <f t="shared" si="0"/>
        <v>9.9699999999999989</v>
      </c>
      <c r="G19" s="65">
        <f t="shared" si="1"/>
        <v>1</v>
      </c>
      <c r="H19" s="6">
        <v>0</v>
      </c>
      <c r="I19" s="12">
        <v>0</v>
      </c>
      <c r="J19" s="12">
        <f t="shared" si="2"/>
        <v>0</v>
      </c>
      <c r="K19" s="65">
        <f t="shared" si="3"/>
        <v>0</v>
      </c>
      <c r="L19">
        <f t="shared" si="4"/>
        <v>9.9699999999999989</v>
      </c>
      <c r="M19">
        <f t="shared" si="5"/>
        <v>1</v>
      </c>
      <c r="P19" s="94" t="s">
        <v>22</v>
      </c>
      <c r="Q19" s="96">
        <v>30</v>
      </c>
      <c r="R19" s="96">
        <v>11.54</v>
      </c>
      <c r="S19" s="96">
        <v>7.8</v>
      </c>
    </row>
    <row r="20" spans="1:19" ht="16.5" thickBot="1">
      <c r="A20" s="1">
        <v>43978</v>
      </c>
      <c r="B20" s="6">
        <v>8.019999999999996</v>
      </c>
      <c r="C20" s="12">
        <v>0</v>
      </c>
      <c r="D20" s="12">
        <v>0</v>
      </c>
      <c r="E20" s="12">
        <v>0</v>
      </c>
      <c r="F20" s="12">
        <f t="shared" si="0"/>
        <v>8.019999999999996</v>
      </c>
      <c r="G20" s="65">
        <f t="shared" si="1"/>
        <v>1</v>
      </c>
      <c r="H20" s="6">
        <v>0</v>
      </c>
      <c r="I20" s="12">
        <v>0</v>
      </c>
      <c r="J20" s="12">
        <f t="shared" si="2"/>
        <v>0</v>
      </c>
      <c r="K20" s="65">
        <f t="shared" si="3"/>
        <v>0</v>
      </c>
      <c r="L20">
        <f t="shared" si="4"/>
        <v>8.019999999999996</v>
      </c>
      <c r="M20">
        <f t="shared" si="5"/>
        <v>1</v>
      </c>
      <c r="P20" s="94" t="s">
        <v>109</v>
      </c>
      <c r="Q20" s="96">
        <v>31</v>
      </c>
      <c r="R20" s="96">
        <v>7.95</v>
      </c>
      <c r="S20" s="96">
        <v>6.5</v>
      </c>
    </row>
    <row r="21" spans="1:19" ht="16.5" thickBot="1">
      <c r="A21" s="1">
        <v>43979</v>
      </c>
      <c r="B21" s="6">
        <v>0</v>
      </c>
      <c r="C21" s="12">
        <v>0</v>
      </c>
      <c r="D21" s="12">
        <v>0</v>
      </c>
      <c r="E21" s="12">
        <v>0</v>
      </c>
      <c r="F21" s="12">
        <f t="shared" si="0"/>
        <v>0</v>
      </c>
      <c r="G21" s="65">
        <f t="shared" si="1"/>
        <v>0</v>
      </c>
      <c r="H21" s="6">
        <v>0</v>
      </c>
      <c r="I21" s="12">
        <v>0</v>
      </c>
      <c r="J21" s="12">
        <f t="shared" si="2"/>
        <v>0</v>
      </c>
      <c r="K21" s="65">
        <f t="shared" si="3"/>
        <v>0</v>
      </c>
      <c r="L21">
        <f t="shared" si="4"/>
        <v>0</v>
      </c>
      <c r="M21">
        <f t="shared" si="5"/>
        <v>0</v>
      </c>
      <c r="P21" s="97" t="s">
        <v>23</v>
      </c>
      <c r="Q21" s="95">
        <f>SUM(Q16:Q20)</f>
        <v>137</v>
      </c>
      <c r="R21" s="95">
        <f>MAX(R16:R20)</f>
        <v>11.71</v>
      </c>
      <c r="S21" s="98">
        <f>AVERAGE(S16:S20)</f>
        <v>6.62</v>
      </c>
    </row>
    <row r="22" spans="1:19">
      <c r="A22" s="1">
        <v>43980</v>
      </c>
      <c r="B22" s="6">
        <v>0</v>
      </c>
      <c r="C22" s="12">
        <v>0</v>
      </c>
      <c r="D22" s="12">
        <v>0</v>
      </c>
      <c r="E22" s="12">
        <v>0</v>
      </c>
      <c r="F22" s="12">
        <f t="shared" si="0"/>
        <v>0</v>
      </c>
      <c r="G22" s="65">
        <f t="shared" si="1"/>
        <v>0</v>
      </c>
      <c r="H22" s="6">
        <v>0</v>
      </c>
      <c r="I22" s="12">
        <v>0</v>
      </c>
      <c r="J22" s="12">
        <f t="shared" si="2"/>
        <v>0</v>
      </c>
      <c r="K22" s="65">
        <f t="shared" si="3"/>
        <v>0</v>
      </c>
      <c r="L22">
        <f t="shared" si="4"/>
        <v>0</v>
      </c>
      <c r="M22">
        <f t="shared" si="5"/>
        <v>0</v>
      </c>
    </row>
    <row r="23" spans="1:19">
      <c r="A23" s="1">
        <v>43981</v>
      </c>
      <c r="B23" s="6">
        <v>11.599999999999994</v>
      </c>
      <c r="C23" s="12">
        <v>0</v>
      </c>
      <c r="D23" s="12">
        <v>0</v>
      </c>
      <c r="E23" s="12">
        <v>0</v>
      </c>
      <c r="F23" s="12">
        <f t="shared" si="0"/>
        <v>11.599999999999994</v>
      </c>
      <c r="G23" s="65">
        <f t="shared" si="1"/>
        <v>1</v>
      </c>
      <c r="H23" s="6">
        <v>0</v>
      </c>
      <c r="I23" s="12">
        <v>0</v>
      </c>
      <c r="J23" s="12">
        <f t="shared" si="2"/>
        <v>0</v>
      </c>
      <c r="K23" s="65">
        <f t="shared" si="3"/>
        <v>0</v>
      </c>
      <c r="L23">
        <f t="shared" si="4"/>
        <v>11.599999999999994</v>
      </c>
      <c r="M23">
        <f t="shared" si="5"/>
        <v>1</v>
      </c>
    </row>
    <row r="24" spans="1:19">
      <c r="A24" s="1">
        <v>43982</v>
      </c>
      <c r="B24" s="6">
        <v>16.959999999999994</v>
      </c>
      <c r="C24" s="12">
        <v>0</v>
      </c>
      <c r="D24" s="12">
        <v>0</v>
      </c>
      <c r="E24" s="12">
        <v>0</v>
      </c>
      <c r="F24" s="12">
        <f t="shared" si="0"/>
        <v>16.959999999999994</v>
      </c>
      <c r="G24" s="65">
        <f t="shared" si="1"/>
        <v>1</v>
      </c>
      <c r="H24" s="6">
        <v>0</v>
      </c>
      <c r="I24" s="12">
        <v>0</v>
      </c>
      <c r="J24" s="12">
        <f t="shared" si="2"/>
        <v>0</v>
      </c>
      <c r="K24" s="65">
        <f t="shared" si="3"/>
        <v>0</v>
      </c>
      <c r="L24">
        <f t="shared" si="4"/>
        <v>16.959999999999994</v>
      </c>
      <c r="M24">
        <f t="shared" si="5"/>
        <v>1</v>
      </c>
    </row>
    <row r="25" spans="1:19">
      <c r="A25" s="1">
        <v>43983</v>
      </c>
      <c r="B25" s="6">
        <v>17.349999999999994</v>
      </c>
      <c r="C25" s="12">
        <v>0</v>
      </c>
      <c r="D25" s="12">
        <v>0</v>
      </c>
      <c r="E25" s="12">
        <v>0</v>
      </c>
      <c r="F25" s="12">
        <f t="shared" si="0"/>
        <v>17.349999999999994</v>
      </c>
      <c r="G25" s="65">
        <f t="shared" si="1"/>
        <v>1</v>
      </c>
      <c r="H25" s="6">
        <v>0</v>
      </c>
      <c r="I25" s="12">
        <v>0</v>
      </c>
      <c r="J25" s="12">
        <f t="shared" si="2"/>
        <v>0</v>
      </c>
      <c r="K25" s="65">
        <f t="shared" si="3"/>
        <v>0</v>
      </c>
      <c r="L25">
        <f t="shared" si="4"/>
        <v>17.349999999999994</v>
      </c>
      <c r="M25">
        <f t="shared" si="5"/>
        <v>1</v>
      </c>
    </row>
    <row r="26" spans="1:19">
      <c r="A26" s="1">
        <v>43984</v>
      </c>
      <c r="B26" s="6">
        <v>19.47</v>
      </c>
      <c r="C26" s="12">
        <v>0</v>
      </c>
      <c r="D26" s="12">
        <v>0</v>
      </c>
      <c r="E26" s="12">
        <v>0</v>
      </c>
      <c r="F26" s="12">
        <f t="shared" si="0"/>
        <v>19.47</v>
      </c>
      <c r="G26" s="65">
        <f t="shared" si="1"/>
        <v>1</v>
      </c>
      <c r="H26" s="6">
        <v>0</v>
      </c>
      <c r="I26" s="12">
        <v>0</v>
      </c>
      <c r="J26" s="12">
        <f t="shared" si="2"/>
        <v>0</v>
      </c>
      <c r="K26" s="65">
        <f t="shared" si="3"/>
        <v>0</v>
      </c>
      <c r="L26">
        <f t="shared" si="4"/>
        <v>19.47</v>
      </c>
      <c r="M26">
        <f t="shared" si="5"/>
        <v>1</v>
      </c>
    </row>
    <row r="27" spans="1:19">
      <c r="A27" s="1">
        <v>43985</v>
      </c>
      <c r="B27" s="6">
        <v>19.510000000000005</v>
      </c>
      <c r="C27" s="12">
        <v>0</v>
      </c>
      <c r="D27" s="12">
        <v>0</v>
      </c>
      <c r="E27" s="12">
        <v>0</v>
      </c>
      <c r="F27" s="12">
        <f t="shared" si="0"/>
        <v>19.510000000000005</v>
      </c>
      <c r="G27" s="65">
        <f t="shared" si="1"/>
        <v>1</v>
      </c>
      <c r="H27" s="6">
        <v>0</v>
      </c>
      <c r="I27" s="12">
        <v>0</v>
      </c>
      <c r="J27" s="12">
        <f t="shared" si="2"/>
        <v>0</v>
      </c>
      <c r="K27" s="65">
        <f t="shared" si="3"/>
        <v>0</v>
      </c>
      <c r="L27">
        <f t="shared" si="4"/>
        <v>19.510000000000005</v>
      </c>
      <c r="M27">
        <f t="shared" si="5"/>
        <v>1</v>
      </c>
    </row>
    <row r="28" spans="1:19">
      <c r="A28" s="1">
        <v>43986</v>
      </c>
      <c r="B28" s="6">
        <v>19.670000000000002</v>
      </c>
      <c r="C28" s="12">
        <v>0</v>
      </c>
      <c r="D28" s="12">
        <v>0</v>
      </c>
      <c r="E28" s="12">
        <v>0</v>
      </c>
      <c r="F28" s="12">
        <f t="shared" ref="F28:F91" si="6">SUM(B28:E28)</f>
        <v>19.670000000000002</v>
      </c>
      <c r="G28" s="65">
        <f t="shared" ref="G28:G91" si="7">IF(F28&gt;0,1,0)</f>
        <v>1</v>
      </c>
      <c r="H28" s="6">
        <v>0</v>
      </c>
      <c r="I28" s="12">
        <v>0</v>
      </c>
      <c r="J28" s="12">
        <f t="shared" ref="J28:J91" si="8">SUM(H28:I28)</f>
        <v>0</v>
      </c>
      <c r="K28" s="65">
        <f t="shared" ref="K28:K91" si="9">IF(J28&gt;0,1,0)</f>
        <v>0</v>
      </c>
      <c r="L28">
        <f t="shared" ref="L28:L91" si="10">SUM(F28,J28)</f>
        <v>19.670000000000002</v>
      </c>
      <c r="M28">
        <f t="shared" ref="M28:M91" si="11">IF(G28&gt;0,1,IF(K28&gt;0,1,0))</f>
        <v>1</v>
      </c>
    </row>
    <row r="29" spans="1:19">
      <c r="A29" s="1">
        <v>43987</v>
      </c>
      <c r="B29" s="6">
        <v>19.370000000000005</v>
      </c>
      <c r="C29" s="12">
        <v>0</v>
      </c>
      <c r="D29" s="12">
        <v>0</v>
      </c>
      <c r="E29" s="12">
        <v>0</v>
      </c>
      <c r="F29" s="12">
        <f t="shared" si="6"/>
        <v>19.370000000000005</v>
      </c>
      <c r="G29" s="65">
        <f t="shared" si="7"/>
        <v>1</v>
      </c>
      <c r="H29" s="6">
        <v>0</v>
      </c>
      <c r="I29" s="12">
        <v>0</v>
      </c>
      <c r="J29" s="12">
        <f t="shared" si="8"/>
        <v>0</v>
      </c>
      <c r="K29" s="65">
        <f t="shared" si="9"/>
        <v>0</v>
      </c>
      <c r="L29">
        <f t="shared" si="10"/>
        <v>19.370000000000005</v>
      </c>
      <c r="M29">
        <f t="shared" si="11"/>
        <v>1</v>
      </c>
    </row>
    <row r="30" spans="1:19">
      <c r="A30" s="1">
        <v>43988</v>
      </c>
      <c r="B30" s="6">
        <v>19.5</v>
      </c>
      <c r="C30" s="12">
        <v>0</v>
      </c>
      <c r="D30" s="12">
        <v>0</v>
      </c>
      <c r="E30" s="12">
        <v>0</v>
      </c>
      <c r="F30" s="12">
        <f t="shared" si="6"/>
        <v>19.5</v>
      </c>
      <c r="G30" s="65">
        <f t="shared" si="7"/>
        <v>1</v>
      </c>
      <c r="H30" s="6">
        <v>0</v>
      </c>
      <c r="I30" s="12">
        <v>0</v>
      </c>
      <c r="J30" s="12">
        <f t="shared" si="8"/>
        <v>0</v>
      </c>
      <c r="K30" s="65">
        <f t="shared" si="9"/>
        <v>0</v>
      </c>
      <c r="L30">
        <f t="shared" si="10"/>
        <v>19.5</v>
      </c>
      <c r="M30">
        <f t="shared" si="11"/>
        <v>1</v>
      </c>
    </row>
    <row r="31" spans="1:19">
      <c r="A31" s="1">
        <v>43989</v>
      </c>
      <c r="B31" s="6">
        <v>19.409999999999997</v>
      </c>
      <c r="C31" s="12">
        <v>0</v>
      </c>
      <c r="D31" s="12">
        <v>0</v>
      </c>
      <c r="E31" s="12">
        <v>0</v>
      </c>
      <c r="F31" s="12">
        <f t="shared" si="6"/>
        <v>19.409999999999997</v>
      </c>
      <c r="G31" s="65">
        <f t="shared" si="7"/>
        <v>1</v>
      </c>
      <c r="H31" s="6">
        <v>0</v>
      </c>
      <c r="I31" s="12">
        <v>0</v>
      </c>
      <c r="J31" s="12">
        <f t="shared" si="8"/>
        <v>0</v>
      </c>
      <c r="K31" s="65">
        <f t="shared" si="9"/>
        <v>0</v>
      </c>
      <c r="L31">
        <f t="shared" si="10"/>
        <v>19.409999999999997</v>
      </c>
      <c r="M31">
        <f t="shared" si="11"/>
        <v>1</v>
      </c>
    </row>
    <row r="32" spans="1:19">
      <c r="A32" s="1">
        <v>43990</v>
      </c>
      <c r="B32" s="6">
        <v>19.5</v>
      </c>
      <c r="C32" s="12">
        <v>0</v>
      </c>
      <c r="D32" s="12">
        <v>0</v>
      </c>
      <c r="E32" s="12">
        <v>0</v>
      </c>
      <c r="F32" s="12">
        <f t="shared" si="6"/>
        <v>19.5</v>
      </c>
      <c r="G32" s="65">
        <f t="shared" si="7"/>
        <v>1</v>
      </c>
      <c r="H32" s="6">
        <v>0</v>
      </c>
      <c r="I32" s="12">
        <v>0</v>
      </c>
      <c r="J32" s="12">
        <f t="shared" si="8"/>
        <v>0</v>
      </c>
      <c r="K32" s="65">
        <f t="shared" si="9"/>
        <v>0</v>
      </c>
      <c r="L32">
        <f t="shared" si="10"/>
        <v>19.5</v>
      </c>
      <c r="M32">
        <f t="shared" si="11"/>
        <v>1</v>
      </c>
    </row>
    <row r="33" spans="1:13">
      <c r="A33" s="1">
        <v>43991</v>
      </c>
      <c r="B33" s="6">
        <v>19.649999999999991</v>
      </c>
      <c r="C33" s="12">
        <v>0</v>
      </c>
      <c r="D33" s="12">
        <v>0</v>
      </c>
      <c r="E33" s="12">
        <v>0</v>
      </c>
      <c r="F33" s="12">
        <f t="shared" si="6"/>
        <v>19.649999999999991</v>
      </c>
      <c r="G33" s="65">
        <f t="shared" si="7"/>
        <v>1</v>
      </c>
      <c r="H33" s="6">
        <v>0</v>
      </c>
      <c r="I33" s="12">
        <v>0</v>
      </c>
      <c r="J33" s="12">
        <f t="shared" si="8"/>
        <v>0</v>
      </c>
      <c r="K33" s="65">
        <f t="shared" si="9"/>
        <v>0</v>
      </c>
      <c r="L33">
        <f t="shared" si="10"/>
        <v>19.649999999999991</v>
      </c>
      <c r="M33">
        <f t="shared" si="11"/>
        <v>1</v>
      </c>
    </row>
    <row r="34" spans="1:13">
      <c r="A34" s="1">
        <v>43992</v>
      </c>
      <c r="B34" s="6">
        <v>19.379999999999995</v>
      </c>
      <c r="C34" s="12">
        <v>0</v>
      </c>
      <c r="D34" s="12">
        <v>0</v>
      </c>
      <c r="E34" s="12">
        <v>0</v>
      </c>
      <c r="F34" s="12">
        <f t="shared" si="6"/>
        <v>19.379999999999995</v>
      </c>
      <c r="G34" s="65">
        <f t="shared" si="7"/>
        <v>1</v>
      </c>
      <c r="H34" s="6">
        <v>0</v>
      </c>
      <c r="I34" s="12">
        <v>0</v>
      </c>
      <c r="J34" s="12">
        <f t="shared" si="8"/>
        <v>0</v>
      </c>
      <c r="K34" s="65">
        <f t="shared" si="9"/>
        <v>0</v>
      </c>
      <c r="L34">
        <f t="shared" si="10"/>
        <v>19.379999999999995</v>
      </c>
      <c r="M34">
        <f t="shared" si="11"/>
        <v>1</v>
      </c>
    </row>
    <row r="35" spans="1:13">
      <c r="A35" s="1">
        <v>43993</v>
      </c>
      <c r="B35" s="6">
        <v>19.63000000000001</v>
      </c>
      <c r="C35" s="12">
        <v>0</v>
      </c>
      <c r="D35" s="12">
        <v>0</v>
      </c>
      <c r="E35" s="12">
        <v>0</v>
      </c>
      <c r="F35" s="12">
        <f t="shared" si="6"/>
        <v>19.63000000000001</v>
      </c>
      <c r="G35" s="65">
        <f t="shared" si="7"/>
        <v>1</v>
      </c>
      <c r="H35" s="6">
        <v>0</v>
      </c>
      <c r="I35" s="12">
        <v>0</v>
      </c>
      <c r="J35" s="12">
        <f t="shared" si="8"/>
        <v>0</v>
      </c>
      <c r="K35" s="65">
        <f t="shared" si="9"/>
        <v>0</v>
      </c>
      <c r="L35">
        <f t="shared" si="10"/>
        <v>19.63000000000001</v>
      </c>
      <c r="M35">
        <f t="shared" si="11"/>
        <v>1</v>
      </c>
    </row>
    <row r="36" spans="1:13">
      <c r="A36" s="1">
        <v>43994</v>
      </c>
      <c r="B36" s="6">
        <v>20.61</v>
      </c>
      <c r="C36" s="12">
        <v>0</v>
      </c>
      <c r="D36" s="12">
        <v>0</v>
      </c>
      <c r="E36" s="12">
        <v>0</v>
      </c>
      <c r="F36" s="12">
        <f t="shared" si="6"/>
        <v>20.61</v>
      </c>
      <c r="G36" s="65">
        <f t="shared" si="7"/>
        <v>1</v>
      </c>
      <c r="H36" s="6">
        <v>1.3400000000000034</v>
      </c>
      <c r="I36" s="12">
        <v>0</v>
      </c>
      <c r="J36" s="12">
        <f t="shared" si="8"/>
        <v>1.3400000000000034</v>
      </c>
      <c r="K36" s="65">
        <f t="shared" si="9"/>
        <v>1</v>
      </c>
      <c r="L36">
        <f t="shared" si="10"/>
        <v>21.950000000000003</v>
      </c>
      <c r="M36">
        <f t="shared" si="11"/>
        <v>1</v>
      </c>
    </row>
    <row r="37" spans="1:13">
      <c r="A37" s="1">
        <v>43995</v>
      </c>
      <c r="B37" s="6">
        <v>20.540000000000006</v>
      </c>
      <c r="C37" s="12">
        <v>0</v>
      </c>
      <c r="D37" s="12">
        <v>0</v>
      </c>
      <c r="E37" s="12">
        <v>0</v>
      </c>
      <c r="F37" s="12">
        <f t="shared" si="6"/>
        <v>20.540000000000006</v>
      </c>
      <c r="G37" s="65">
        <f t="shared" si="7"/>
        <v>1</v>
      </c>
      <c r="H37" s="6">
        <v>2.4900000000000091</v>
      </c>
      <c r="I37" s="12">
        <v>0</v>
      </c>
      <c r="J37" s="12">
        <f t="shared" si="8"/>
        <v>2.4900000000000091</v>
      </c>
      <c r="K37" s="65">
        <f t="shared" si="9"/>
        <v>1</v>
      </c>
      <c r="L37">
        <f t="shared" si="10"/>
        <v>23.030000000000015</v>
      </c>
      <c r="M37">
        <f t="shared" si="11"/>
        <v>1</v>
      </c>
    </row>
    <row r="38" spans="1:13">
      <c r="A38" s="1">
        <v>43996</v>
      </c>
      <c r="B38" s="6">
        <v>21.28</v>
      </c>
      <c r="C38" s="12">
        <v>0</v>
      </c>
      <c r="D38" s="12">
        <v>0</v>
      </c>
      <c r="E38" s="12">
        <v>0</v>
      </c>
      <c r="F38" s="12">
        <f t="shared" si="6"/>
        <v>21.28</v>
      </c>
      <c r="G38" s="65">
        <f t="shared" si="7"/>
        <v>1</v>
      </c>
      <c r="H38" s="6">
        <v>2.7700000000000102</v>
      </c>
      <c r="I38" s="12">
        <v>0</v>
      </c>
      <c r="J38" s="12">
        <f t="shared" si="8"/>
        <v>2.7700000000000102</v>
      </c>
      <c r="K38" s="65">
        <f t="shared" si="9"/>
        <v>1</v>
      </c>
      <c r="L38">
        <f t="shared" si="10"/>
        <v>24.050000000000011</v>
      </c>
      <c r="M38">
        <f t="shared" si="11"/>
        <v>1</v>
      </c>
    </row>
    <row r="39" spans="1:13">
      <c r="A39" s="1">
        <v>43997</v>
      </c>
      <c r="B39" s="6">
        <v>21.340000000000003</v>
      </c>
      <c r="C39" s="12">
        <v>0</v>
      </c>
      <c r="D39" s="12">
        <v>0</v>
      </c>
      <c r="E39" s="12">
        <v>0</v>
      </c>
      <c r="F39" s="12">
        <f t="shared" si="6"/>
        <v>21.340000000000003</v>
      </c>
      <c r="G39" s="65">
        <f t="shared" si="7"/>
        <v>1</v>
      </c>
      <c r="H39" s="6">
        <v>4.6000000000000227</v>
      </c>
      <c r="I39" s="12">
        <v>0</v>
      </c>
      <c r="J39" s="12">
        <f t="shared" si="8"/>
        <v>4.6000000000000227</v>
      </c>
      <c r="K39" s="65">
        <f t="shared" si="9"/>
        <v>1</v>
      </c>
      <c r="L39">
        <f t="shared" si="10"/>
        <v>25.940000000000026</v>
      </c>
      <c r="M39">
        <f t="shared" si="11"/>
        <v>1</v>
      </c>
    </row>
    <row r="40" spans="1:13">
      <c r="A40" s="1">
        <v>43998</v>
      </c>
      <c r="B40" s="6">
        <v>21.010000000000005</v>
      </c>
      <c r="C40" s="12">
        <v>0</v>
      </c>
      <c r="D40" s="12">
        <v>0</v>
      </c>
      <c r="E40" s="12">
        <v>0</v>
      </c>
      <c r="F40" s="12">
        <f t="shared" si="6"/>
        <v>21.010000000000005</v>
      </c>
      <c r="G40" s="65">
        <f t="shared" si="7"/>
        <v>1</v>
      </c>
      <c r="H40" s="6">
        <v>3.8300000000000125</v>
      </c>
      <c r="I40" s="12">
        <v>0</v>
      </c>
      <c r="J40" s="12">
        <f t="shared" si="8"/>
        <v>3.8300000000000125</v>
      </c>
      <c r="K40" s="65">
        <f t="shared" si="9"/>
        <v>1</v>
      </c>
      <c r="L40">
        <f t="shared" si="10"/>
        <v>24.840000000000018</v>
      </c>
      <c r="M40">
        <f t="shared" si="11"/>
        <v>1</v>
      </c>
    </row>
    <row r="41" spans="1:13">
      <c r="A41" s="1">
        <v>43999</v>
      </c>
      <c r="B41" s="6">
        <v>22.040000000000006</v>
      </c>
      <c r="C41" s="12">
        <v>0</v>
      </c>
      <c r="D41" s="12">
        <v>0</v>
      </c>
      <c r="E41" s="12">
        <v>0</v>
      </c>
      <c r="F41" s="12">
        <f t="shared" si="6"/>
        <v>22.040000000000006</v>
      </c>
      <c r="G41" s="65">
        <f t="shared" si="7"/>
        <v>1</v>
      </c>
      <c r="H41" s="6">
        <v>4</v>
      </c>
      <c r="I41" s="12">
        <v>0</v>
      </c>
      <c r="J41" s="12">
        <f t="shared" si="8"/>
        <v>4</v>
      </c>
      <c r="K41" s="65">
        <f t="shared" si="9"/>
        <v>1</v>
      </c>
      <c r="L41">
        <f t="shared" si="10"/>
        <v>26.040000000000006</v>
      </c>
      <c r="M41">
        <f t="shared" si="11"/>
        <v>1</v>
      </c>
    </row>
    <row r="42" spans="1:13">
      <c r="A42" s="1">
        <v>44000</v>
      </c>
      <c r="B42" s="6">
        <v>22.149999999999991</v>
      </c>
      <c r="C42" s="12">
        <v>0</v>
      </c>
      <c r="D42" s="12">
        <v>0</v>
      </c>
      <c r="E42" s="12">
        <v>0</v>
      </c>
      <c r="F42" s="12">
        <f t="shared" si="6"/>
        <v>22.149999999999991</v>
      </c>
      <c r="G42" s="65">
        <f t="shared" si="7"/>
        <v>1</v>
      </c>
      <c r="H42" s="6">
        <v>3.6500000000000057</v>
      </c>
      <c r="I42" s="12">
        <v>0</v>
      </c>
      <c r="J42" s="12">
        <f t="shared" si="8"/>
        <v>3.6500000000000057</v>
      </c>
      <c r="K42" s="65">
        <f t="shared" si="9"/>
        <v>1</v>
      </c>
      <c r="L42">
        <f t="shared" si="10"/>
        <v>25.799999999999997</v>
      </c>
      <c r="M42">
        <f t="shared" si="11"/>
        <v>1</v>
      </c>
    </row>
    <row r="43" spans="1:13">
      <c r="A43" s="1">
        <v>44001</v>
      </c>
      <c r="B43" s="6">
        <v>22.179999999999993</v>
      </c>
      <c r="C43" s="12">
        <v>0</v>
      </c>
      <c r="D43" s="12">
        <v>0</v>
      </c>
      <c r="E43" s="12">
        <v>0</v>
      </c>
      <c r="F43" s="12">
        <f t="shared" si="6"/>
        <v>22.179999999999993</v>
      </c>
      <c r="G43" s="65">
        <f t="shared" si="7"/>
        <v>1</v>
      </c>
      <c r="H43" s="6">
        <v>5.6999999999999886</v>
      </c>
      <c r="I43" s="12">
        <v>0</v>
      </c>
      <c r="J43" s="12">
        <f t="shared" si="8"/>
        <v>5.6999999999999886</v>
      </c>
      <c r="K43" s="65">
        <f t="shared" si="9"/>
        <v>1</v>
      </c>
      <c r="L43">
        <f t="shared" si="10"/>
        <v>27.879999999999981</v>
      </c>
      <c r="M43">
        <f t="shared" si="11"/>
        <v>1</v>
      </c>
    </row>
    <row r="44" spans="1:13">
      <c r="A44" s="1">
        <v>44002</v>
      </c>
      <c r="B44" s="6">
        <v>22.599999999999994</v>
      </c>
      <c r="C44" s="12">
        <v>0</v>
      </c>
      <c r="D44" s="12">
        <v>0</v>
      </c>
      <c r="E44" s="12">
        <v>0</v>
      </c>
      <c r="F44" s="12">
        <f t="shared" si="6"/>
        <v>22.599999999999994</v>
      </c>
      <c r="G44" s="65">
        <f t="shared" si="7"/>
        <v>1</v>
      </c>
      <c r="H44" s="6">
        <v>5.5700000000000216</v>
      </c>
      <c r="I44" s="12">
        <v>0</v>
      </c>
      <c r="J44" s="12">
        <f t="shared" si="8"/>
        <v>5.5700000000000216</v>
      </c>
      <c r="K44" s="65">
        <f t="shared" si="9"/>
        <v>1</v>
      </c>
      <c r="L44">
        <f t="shared" si="10"/>
        <v>28.170000000000016</v>
      </c>
      <c r="M44">
        <f t="shared" si="11"/>
        <v>1</v>
      </c>
    </row>
    <row r="45" spans="1:13">
      <c r="A45" s="1">
        <v>44003</v>
      </c>
      <c r="B45" s="6">
        <v>22.53</v>
      </c>
      <c r="C45" s="12">
        <v>0</v>
      </c>
      <c r="D45" s="12">
        <v>0</v>
      </c>
      <c r="E45" s="12">
        <v>0</v>
      </c>
      <c r="F45" s="12">
        <f t="shared" si="6"/>
        <v>22.53</v>
      </c>
      <c r="G45" s="65">
        <f t="shared" si="7"/>
        <v>1</v>
      </c>
      <c r="H45" s="6">
        <v>4.8599999999999852</v>
      </c>
      <c r="I45" s="12">
        <v>0</v>
      </c>
      <c r="J45" s="12">
        <f t="shared" si="8"/>
        <v>4.8599999999999852</v>
      </c>
      <c r="K45" s="65">
        <f t="shared" si="9"/>
        <v>1</v>
      </c>
      <c r="L45">
        <f t="shared" si="10"/>
        <v>27.389999999999986</v>
      </c>
      <c r="M45">
        <f t="shared" si="11"/>
        <v>1</v>
      </c>
    </row>
    <row r="46" spans="1:13">
      <c r="A46" s="1">
        <v>44004</v>
      </c>
      <c r="B46" s="6">
        <v>22.569999999999993</v>
      </c>
      <c r="C46" s="12">
        <v>0</v>
      </c>
      <c r="D46" s="12">
        <v>0</v>
      </c>
      <c r="E46" s="12">
        <v>0</v>
      </c>
      <c r="F46" s="12">
        <f t="shared" si="6"/>
        <v>22.569999999999993</v>
      </c>
      <c r="G46" s="65">
        <f t="shared" si="7"/>
        <v>1</v>
      </c>
      <c r="H46" s="6">
        <v>4.8500000000000227</v>
      </c>
      <c r="I46" s="12">
        <v>0</v>
      </c>
      <c r="J46" s="12">
        <f t="shared" si="8"/>
        <v>4.8500000000000227</v>
      </c>
      <c r="K46" s="65">
        <f t="shared" si="9"/>
        <v>1</v>
      </c>
      <c r="L46">
        <f t="shared" si="10"/>
        <v>27.420000000000016</v>
      </c>
      <c r="M46">
        <f t="shared" si="11"/>
        <v>1</v>
      </c>
    </row>
    <row r="47" spans="1:13">
      <c r="A47" s="1">
        <v>44005</v>
      </c>
      <c r="B47" s="6">
        <v>22.349999999999994</v>
      </c>
      <c r="C47" s="12">
        <v>0</v>
      </c>
      <c r="D47" s="12">
        <v>0</v>
      </c>
      <c r="E47" s="12">
        <v>0</v>
      </c>
      <c r="F47" s="12">
        <f t="shared" si="6"/>
        <v>22.349999999999994</v>
      </c>
      <c r="G47" s="65">
        <f t="shared" si="7"/>
        <v>1</v>
      </c>
      <c r="H47" s="6">
        <v>5.1299999999999955</v>
      </c>
      <c r="I47" s="12">
        <v>0</v>
      </c>
      <c r="J47" s="12">
        <f t="shared" si="8"/>
        <v>5.1299999999999955</v>
      </c>
      <c r="K47" s="65">
        <f t="shared" si="9"/>
        <v>1</v>
      </c>
      <c r="L47">
        <f t="shared" si="10"/>
        <v>27.47999999999999</v>
      </c>
      <c r="M47">
        <f t="shared" si="11"/>
        <v>1</v>
      </c>
    </row>
    <row r="48" spans="1:13">
      <c r="A48" s="1">
        <v>44006</v>
      </c>
      <c r="B48" s="6">
        <v>22.349999999999994</v>
      </c>
      <c r="C48" s="12">
        <v>0</v>
      </c>
      <c r="D48" s="12">
        <v>0</v>
      </c>
      <c r="E48" s="12">
        <v>0</v>
      </c>
      <c r="F48" s="12">
        <f t="shared" si="6"/>
        <v>22.349999999999994</v>
      </c>
      <c r="G48" s="65">
        <f t="shared" si="7"/>
        <v>1</v>
      </c>
      <c r="H48" s="6">
        <v>5.4200000000000159</v>
      </c>
      <c r="I48" s="12">
        <v>0</v>
      </c>
      <c r="J48" s="12">
        <f t="shared" si="8"/>
        <v>5.4200000000000159</v>
      </c>
      <c r="K48" s="65">
        <f t="shared" si="9"/>
        <v>1</v>
      </c>
      <c r="L48">
        <f t="shared" si="10"/>
        <v>27.77000000000001</v>
      </c>
      <c r="M48">
        <f t="shared" si="11"/>
        <v>1</v>
      </c>
    </row>
    <row r="49" spans="1:13">
      <c r="A49" s="1">
        <v>44007</v>
      </c>
      <c r="B49" s="6">
        <v>22.53</v>
      </c>
      <c r="C49" s="12">
        <v>0</v>
      </c>
      <c r="D49" s="12">
        <v>0</v>
      </c>
      <c r="E49" s="12">
        <v>0</v>
      </c>
      <c r="F49" s="12">
        <f t="shared" si="6"/>
        <v>22.53</v>
      </c>
      <c r="G49" s="65">
        <f t="shared" si="7"/>
        <v>1</v>
      </c>
      <c r="H49" s="6">
        <v>5.9000000000000057</v>
      </c>
      <c r="I49" s="12">
        <v>0</v>
      </c>
      <c r="J49" s="12">
        <f t="shared" si="8"/>
        <v>5.9000000000000057</v>
      </c>
      <c r="K49" s="65">
        <f t="shared" si="9"/>
        <v>1</v>
      </c>
      <c r="L49">
        <f t="shared" si="10"/>
        <v>28.430000000000007</v>
      </c>
      <c r="M49">
        <f t="shared" si="11"/>
        <v>1</v>
      </c>
    </row>
    <row r="50" spans="1:13">
      <c r="A50" s="1">
        <v>44008</v>
      </c>
      <c r="B50" s="6">
        <v>22.790000000000006</v>
      </c>
      <c r="C50" s="12">
        <v>0</v>
      </c>
      <c r="D50" s="12">
        <v>0</v>
      </c>
      <c r="E50" s="12">
        <v>0</v>
      </c>
      <c r="F50" s="12">
        <f t="shared" si="6"/>
        <v>22.790000000000006</v>
      </c>
      <c r="G50" s="65">
        <f t="shared" si="7"/>
        <v>1</v>
      </c>
      <c r="H50" s="6">
        <v>6.3000000000000114</v>
      </c>
      <c r="I50" s="12">
        <v>0</v>
      </c>
      <c r="J50" s="12">
        <f t="shared" si="8"/>
        <v>6.3000000000000114</v>
      </c>
      <c r="K50" s="65">
        <f t="shared" si="9"/>
        <v>1</v>
      </c>
      <c r="L50">
        <f t="shared" si="10"/>
        <v>29.090000000000018</v>
      </c>
      <c r="M50">
        <f t="shared" si="11"/>
        <v>1</v>
      </c>
    </row>
    <row r="51" spans="1:13">
      <c r="A51" s="1">
        <v>44009</v>
      </c>
      <c r="B51" s="6">
        <v>22.349999999999994</v>
      </c>
      <c r="C51" s="12">
        <v>0</v>
      </c>
      <c r="D51" s="12">
        <v>0</v>
      </c>
      <c r="E51" s="12">
        <v>0</v>
      </c>
      <c r="F51" s="12">
        <f t="shared" si="6"/>
        <v>22.349999999999994</v>
      </c>
      <c r="G51" s="65">
        <f t="shared" si="7"/>
        <v>1</v>
      </c>
      <c r="H51" s="6">
        <v>6.4299999999999784</v>
      </c>
      <c r="I51" s="12">
        <v>0</v>
      </c>
      <c r="J51" s="12">
        <f t="shared" si="8"/>
        <v>6.4299999999999784</v>
      </c>
      <c r="K51" s="65">
        <f t="shared" si="9"/>
        <v>1</v>
      </c>
      <c r="L51">
        <f t="shared" si="10"/>
        <v>28.779999999999973</v>
      </c>
      <c r="M51">
        <f t="shared" si="11"/>
        <v>1</v>
      </c>
    </row>
    <row r="52" spans="1:13">
      <c r="A52" s="1">
        <v>44010</v>
      </c>
      <c r="B52" s="6">
        <v>22.769999999999996</v>
      </c>
      <c r="C52" s="12">
        <v>0</v>
      </c>
      <c r="D52" s="12">
        <v>0</v>
      </c>
      <c r="E52" s="12">
        <v>0</v>
      </c>
      <c r="F52" s="12">
        <f t="shared" si="6"/>
        <v>22.769999999999996</v>
      </c>
      <c r="G52" s="65">
        <f t="shared" si="7"/>
        <v>1</v>
      </c>
      <c r="H52" s="6">
        <v>6.7299999999999898</v>
      </c>
      <c r="I52" s="12">
        <v>0</v>
      </c>
      <c r="J52" s="12">
        <f t="shared" si="8"/>
        <v>6.7299999999999898</v>
      </c>
      <c r="K52" s="65">
        <f t="shared" si="9"/>
        <v>1</v>
      </c>
      <c r="L52">
        <f t="shared" si="10"/>
        <v>29.499999999999986</v>
      </c>
      <c r="M52">
        <f t="shared" si="11"/>
        <v>1</v>
      </c>
    </row>
    <row r="53" spans="1:13">
      <c r="A53" s="1">
        <v>44011</v>
      </c>
      <c r="B53" s="6">
        <v>22.790000000000006</v>
      </c>
      <c r="C53" s="12">
        <v>0</v>
      </c>
      <c r="D53" s="12">
        <v>0</v>
      </c>
      <c r="E53" s="12">
        <v>0</v>
      </c>
      <c r="F53" s="12">
        <f t="shared" si="6"/>
        <v>22.790000000000006</v>
      </c>
      <c r="G53" s="65">
        <f t="shared" si="7"/>
        <v>1</v>
      </c>
      <c r="H53" s="6">
        <v>6.75</v>
      </c>
      <c r="I53" s="12">
        <v>0</v>
      </c>
      <c r="J53" s="12">
        <f t="shared" si="8"/>
        <v>6.75</v>
      </c>
      <c r="K53" s="65">
        <f t="shared" si="9"/>
        <v>1</v>
      </c>
      <c r="L53">
        <f t="shared" si="10"/>
        <v>29.540000000000006</v>
      </c>
      <c r="M53">
        <f t="shared" si="11"/>
        <v>1</v>
      </c>
    </row>
    <row r="54" spans="1:13">
      <c r="A54" s="1">
        <v>44012</v>
      </c>
      <c r="B54" s="6">
        <v>22.789999999999992</v>
      </c>
      <c r="C54" s="12">
        <v>0</v>
      </c>
      <c r="D54" s="12">
        <v>0</v>
      </c>
      <c r="E54" s="12">
        <v>0</v>
      </c>
      <c r="F54" s="12">
        <f t="shared" si="6"/>
        <v>22.789999999999992</v>
      </c>
      <c r="G54" s="65">
        <f t="shared" si="7"/>
        <v>1</v>
      </c>
      <c r="H54" s="6">
        <v>6.8299999999999841</v>
      </c>
      <c r="I54" s="12">
        <v>0</v>
      </c>
      <c r="J54" s="12">
        <f t="shared" si="8"/>
        <v>6.8299999999999841</v>
      </c>
      <c r="K54" s="65">
        <f t="shared" si="9"/>
        <v>1</v>
      </c>
      <c r="L54">
        <f t="shared" si="10"/>
        <v>29.619999999999976</v>
      </c>
      <c r="M54">
        <f t="shared" si="11"/>
        <v>1</v>
      </c>
    </row>
    <row r="55" spans="1:13">
      <c r="A55" s="1">
        <v>44013</v>
      </c>
      <c r="B55" s="6">
        <v>22.810000000000002</v>
      </c>
      <c r="C55" s="12">
        <v>0</v>
      </c>
      <c r="D55" s="12">
        <v>0</v>
      </c>
      <c r="E55" s="12">
        <v>0</v>
      </c>
      <c r="F55" s="12">
        <f t="shared" si="6"/>
        <v>22.810000000000002</v>
      </c>
      <c r="G55" s="65">
        <f t="shared" si="7"/>
        <v>1</v>
      </c>
      <c r="H55" s="6">
        <v>6.0900000000000034</v>
      </c>
      <c r="I55" s="12">
        <v>0</v>
      </c>
      <c r="J55" s="12">
        <f t="shared" si="8"/>
        <v>6.0900000000000034</v>
      </c>
      <c r="K55" s="65">
        <f t="shared" si="9"/>
        <v>1</v>
      </c>
      <c r="L55">
        <f t="shared" si="10"/>
        <v>28.900000000000006</v>
      </c>
      <c r="M55">
        <f t="shared" si="11"/>
        <v>1</v>
      </c>
    </row>
    <row r="56" spans="1:13">
      <c r="A56" s="1">
        <v>44014</v>
      </c>
      <c r="B56" s="6">
        <v>23.200000000000003</v>
      </c>
      <c r="C56" s="12">
        <v>0</v>
      </c>
      <c r="D56" s="12">
        <v>0</v>
      </c>
      <c r="E56" s="12">
        <v>0</v>
      </c>
      <c r="F56" s="12">
        <f t="shared" si="6"/>
        <v>23.200000000000003</v>
      </c>
      <c r="G56" s="65">
        <f t="shared" si="7"/>
        <v>1</v>
      </c>
      <c r="H56" s="6">
        <v>6.4099999999999966</v>
      </c>
      <c r="I56" s="12">
        <v>0.5</v>
      </c>
      <c r="J56" s="12">
        <f t="shared" si="8"/>
        <v>6.9099999999999966</v>
      </c>
      <c r="K56" s="65">
        <f t="shared" si="9"/>
        <v>1</v>
      </c>
      <c r="L56">
        <f t="shared" si="10"/>
        <v>30.11</v>
      </c>
      <c r="M56">
        <f t="shared" si="11"/>
        <v>1</v>
      </c>
    </row>
    <row r="57" spans="1:13">
      <c r="A57" s="1">
        <v>44015</v>
      </c>
      <c r="B57" s="6">
        <v>23.179999999999993</v>
      </c>
      <c r="C57" s="12">
        <v>0</v>
      </c>
      <c r="D57" s="12">
        <v>0</v>
      </c>
      <c r="E57" s="12">
        <v>0</v>
      </c>
      <c r="F57" s="12">
        <f t="shared" si="6"/>
        <v>23.179999999999993</v>
      </c>
      <c r="G57" s="65">
        <f t="shared" si="7"/>
        <v>1</v>
      </c>
      <c r="H57" s="6">
        <v>6.460000000000008</v>
      </c>
      <c r="I57" s="12">
        <v>0.40000000000000568</v>
      </c>
      <c r="J57" s="12">
        <f t="shared" si="8"/>
        <v>6.8600000000000136</v>
      </c>
      <c r="K57" s="65">
        <f t="shared" si="9"/>
        <v>1</v>
      </c>
      <c r="L57">
        <f t="shared" si="10"/>
        <v>30.040000000000006</v>
      </c>
      <c r="M57">
        <f t="shared" si="11"/>
        <v>1</v>
      </c>
    </row>
    <row r="58" spans="1:13">
      <c r="A58" s="1">
        <v>44016</v>
      </c>
      <c r="B58" s="6">
        <v>23.209999999999994</v>
      </c>
      <c r="C58" s="12">
        <v>0</v>
      </c>
      <c r="D58" s="12">
        <v>0</v>
      </c>
      <c r="E58" s="12">
        <v>0</v>
      </c>
      <c r="F58" s="12">
        <f t="shared" si="6"/>
        <v>23.209999999999994</v>
      </c>
      <c r="G58" s="65">
        <f t="shared" si="7"/>
        <v>1</v>
      </c>
      <c r="H58" s="6">
        <v>6.5699999999999932</v>
      </c>
      <c r="I58" s="12">
        <v>0.34999999999999432</v>
      </c>
      <c r="J58" s="12">
        <f t="shared" si="8"/>
        <v>6.9199999999999875</v>
      </c>
      <c r="K58" s="65">
        <f t="shared" si="9"/>
        <v>1</v>
      </c>
      <c r="L58">
        <f t="shared" si="10"/>
        <v>30.129999999999981</v>
      </c>
      <c r="M58">
        <f t="shared" si="11"/>
        <v>1</v>
      </c>
    </row>
    <row r="59" spans="1:13">
      <c r="A59" s="1">
        <v>44017</v>
      </c>
      <c r="B59" s="6">
        <v>23.17</v>
      </c>
      <c r="C59" s="12">
        <v>0</v>
      </c>
      <c r="D59" s="12">
        <v>0</v>
      </c>
      <c r="E59" s="12">
        <v>0</v>
      </c>
      <c r="F59" s="12">
        <f t="shared" si="6"/>
        <v>23.17</v>
      </c>
      <c r="G59" s="65">
        <f t="shared" si="7"/>
        <v>1</v>
      </c>
      <c r="H59" s="6">
        <v>6.1999999999999886</v>
      </c>
      <c r="I59" s="12">
        <v>0.37999999999999545</v>
      </c>
      <c r="J59" s="12">
        <f t="shared" si="8"/>
        <v>6.5799999999999841</v>
      </c>
      <c r="K59" s="65">
        <f t="shared" si="9"/>
        <v>1</v>
      </c>
      <c r="L59">
        <f t="shared" si="10"/>
        <v>29.749999999999986</v>
      </c>
      <c r="M59">
        <f t="shared" si="11"/>
        <v>1</v>
      </c>
    </row>
    <row r="60" spans="1:13">
      <c r="A60" s="1">
        <v>44018</v>
      </c>
      <c r="B60" s="6">
        <v>23.550000000000011</v>
      </c>
      <c r="C60" s="12">
        <v>0</v>
      </c>
      <c r="D60" s="12">
        <v>0</v>
      </c>
      <c r="E60" s="12">
        <v>0</v>
      </c>
      <c r="F60" s="12">
        <f t="shared" si="6"/>
        <v>23.550000000000011</v>
      </c>
      <c r="G60" s="65">
        <f t="shared" si="7"/>
        <v>1</v>
      </c>
      <c r="H60" s="6">
        <v>6.3799999999999955</v>
      </c>
      <c r="I60" s="12">
        <v>0</v>
      </c>
      <c r="J60" s="12">
        <f t="shared" si="8"/>
        <v>6.3799999999999955</v>
      </c>
      <c r="K60" s="65">
        <f t="shared" si="9"/>
        <v>1</v>
      </c>
      <c r="L60">
        <f t="shared" si="10"/>
        <v>29.930000000000007</v>
      </c>
      <c r="M60">
        <f t="shared" si="11"/>
        <v>1</v>
      </c>
    </row>
    <row r="61" spans="1:13">
      <c r="A61" s="1">
        <v>44019</v>
      </c>
      <c r="B61" s="6">
        <v>23.72</v>
      </c>
      <c r="C61" s="12">
        <v>0</v>
      </c>
      <c r="D61" s="12">
        <v>0</v>
      </c>
      <c r="E61" s="12">
        <v>0</v>
      </c>
      <c r="F61" s="12">
        <f t="shared" si="6"/>
        <v>23.72</v>
      </c>
      <c r="G61" s="65">
        <f t="shared" si="7"/>
        <v>1</v>
      </c>
      <c r="H61" s="6">
        <v>6.8499999999999943</v>
      </c>
      <c r="I61" s="12">
        <v>0</v>
      </c>
      <c r="J61" s="12">
        <f t="shared" si="8"/>
        <v>6.8499999999999943</v>
      </c>
      <c r="K61" s="65">
        <f t="shared" si="9"/>
        <v>1</v>
      </c>
      <c r="L61">
        <f t="shared" si="10"/>
        <v>30.569999999999993</v>
      </c>
      <c r="M61">
        <f t="shared" si="11"/>
        <v>1</v>
      </c>
    </row>
    <row r="62" spans="1:13">
      <c r="A62" s="1">
        <v>44020</v>
      </c>
      <c r="B62" s="6">
        <v>23.739999999999995</v>
      </c>
      <c r="C62" s="12">
        <v>0.60000000000000853</v>
      </c>
      <c r="D62" s="12">
        <v>0</v>
      </c>
      <c r="E62" s="12">
        <v>0</v>
      </c>
      <c r="F62" s="12">
        <f t="shared" si="6"/>
        <v>24.340000000000003</v>
      </c>
      <c r="G62" s="65">
        <f t="shared" si="7"/>
        <v>1</v>
      </c>
      <c r="H62" s="6">
        <v>5.8400000000000034</v>
      </c>
      <c r="I62" s="12">
        <v>1.3199999999999932</v>
      </c>
      <c r="J62" s="12">
        <f t="shared" si="8"/>
        <v>7.1599999999999966</v>
      </c>
      <c r="K62" s="65">
        <f t="shared" si="9"/>
        <v>1</v>
      </c>
      <c r="L62">
        <f t="shared" si="10"/>
        <v>31.5</v>
      </c>
      <c r="M62">
        <f t="shared" si="11"/>
        <v>1</v>
      </c>
    </row>
    <row r="63" spans="1:13">
      <c r="A63" s="1">
        <v>44021</v>
      </c>
      <c r="B63" s="6">
        <v>23.64</v>
      </c>
      <c r="C63" s="12">
        <v>1.0999999999999943</v>
      </c>
      <c r="D63" s="12">
        <v>0</v>
      </c>
      <c r="E63" s="12">
        <v>0</v>
      </c>
      <c r="F63" s="12">
        <f t="shared" si="6"/>
        <v>24.739999999999995</v>
      </c>
      <c r="G63" s="65">
        <f t="shared" si="7"/>
        <v>1</v>
      </c>
      <c r="H63" s="6">
        <v>6.6299999999999955</v>
      </c>
      <c r="I63" s="12">
        <v>1.0500000000000114</v>
      </c>
      <c r="J63" s="12">
        <f t="shared" si="8"/>
        <v>7.6800000000000068</v>
      </c>
      <c r="K63" s="65">
        <f t="shared" si="9"/>
        <v>1</v>
      </c>
      <c r="L63">
        <f t="shared" si="10"/>
        <v>32.42</v>
      </c>
      <c r="M63">
        <f t="shared" si="11"/>
        <v>1</v>
      </c>
    </row>
    <row r="64" spans="1:13">
      <c r="A64" s="1">
        <v>44022</v>
      </c>
      <c r="B64" s="6">
        <v>23.679999999999993</v>
      </c>
      <c r="C64" s="12">
        <v>1.1000000000000014</v>
      </c>
      <c r="D64" s="12">
        <v>0</v>
      </c>
      <c r="E64" s="12">
        <v>1.5</v>
      </c>
      <c r="F64" s="12">
        <f t="shared" si="6"/>
        <v>26.279999999999994</v>
      </c>
      <c r="G64" s="65">
        <f t="shared" si="7"/>
        <v>1</v>
      </c>
      <c r="H64" s="6">
        <v>7.5799999999999841</v>
      </c>
      <c r="I64" s="12">
        <v>2.3400000000000034</v>
      </c>
      <c r="J64" s="12">
        <f t="shared" si="8"/>
        <v>9.9199999999999875</v>
      </c>
      <c r="K64" s="65">
        <f t="shared" si="9"/>
        <v>1</v>
      </c>
      <c r="L64">
        <f t="shared" si="10"/>
        <v>36.199999999999982</v>
      </c>
      <c r="M64">
        <f t="shared" si="11"/>
        <v>1</v>
      </c>
    </row>
    <row r="65" spans="1:13">
      <c r="A65" s="1">
        <v>44023</v>
      </c>
      <c r="B65" s="6">
        <v>23.64</v>
      </c>
      <c r="C65" s="12">
        <v>3.5399999999999991</v>
      </c>
      <c r="D65" s="12">
        <v>0</v>
      </c>
      <c r="E65" s="12">
        <v>2</v>
      </c>
      <c r="F65" s="12">
        <f t="shared" si="6"/>
        <v>29.18</v>
      </c>
      <c r="G65" s="65">
        <f t="shared" si="7"/>
        <v>1</v>
      </c>
      <c r="H65" s="6">
        <v>8.5700000000000216</v>
      </c>
      <c r="I65" s="12">
        <v>3.1400000000000148</v>
      </c>
      <c r="J65" s="12">
        <f t="shared" si="8"/>
        <v>11.710000000000036</v>
      </c>
      <c r="K65" s="65">
        <f t="shared" si="9"/>
        <v>1</v>
      </c>
      <c r="L65">
        <f t="shared" si="10"/>
        <v>40.890000000000036</v>
      </c>
      <c r="M65">
        <f t="shared" si="11"/>
        <v>1</v>
      </c>
    </row>
    <row r="66" spans="1:13">
      <c r="A66" s="1">
        <v>44024</v>
      </c>
      <c r="B66" s="6">
        <v>23.810000000000002</v>
      </c>
      <c r="C66" s="12">
        <v>4.4200000000000017</v>
      </c>
      <c r="D66" s="12">
        <v>0.28999999999999915</v>
      </c>
      <c r="E66" s="12">
        <v>1.8599999999999994</v>
      </c>
      <c r="F66" s="12">
        <f t="shared" si="6"/>
        <v>30.380000000000003</v>
      </c>
      <c r="G66" s="65">
        <f t="shared" si="7"/>
        <v>1</v>
      </c>
      <c r="H66" s="6">
        <v>7.6700000000000159</v>
      </c>
      <c r="I66" s="12">
        <v>3.4199999999999875</v>
      </c>
      <c r="J66" s="12">
        <f t="shared" si="8"/>
        <v>11.090000000000003</v>
      </c>
      <c r="K66" s="65">
        <f t="shared" si="9"/>
        <v>1</v>
      </c>
      <c r="L66">
        <f t="shared" si="10"/>
        <v>41.470000000000006</v>
      </c>
      <c r="M66">
        <f t="shared" si="11"/>
        <v>1</v>
      </c>
    </row>
    <row r="67" spans="1:13">
      <c r="A67" s="1">
        <v>44025</v>
      </c>
      <c r="B67" s="6">
        <v>23.959999999999994</v>
      </c>
      <c r="C67" s="12">
        <v>5.5899999999999963</v>
      </c>
      <c r="D67" s="12">
        <v>0.64999999999999858</v>
      </c>
      <c r="E67" s="12">
        <v>2.1099999999999994</v>
      </c>
      <c r="F67" s="12">
        <f t="shared" si="6"/>
        <v>32.309999999999988</v>
      </c>
      <c r="G67" s="65">
        <f t="shared" si="7"/>
        <v>1</v>
      </c>
      <c r="H67" s="6">
        <v>7.6899999999999977</v>
      </c>
      <c r="I67" s="12">
        <v>3.7600000000000193</v>
      </c>
      <c r="J67" s="12">
        <f t="shared" si="8"/>
        <v>11.450000000000017</v>
      </c>
      <c r="K67" s="65">
        <f t="shared" si="9"/>
        <v>1</v>
      </c>
      <c r="L67">
        <f t="shared" si="10"/>
        <v>43.760000000000005</v>
      </c>
      <c r="M67">
        <f t="shared" si="11"/>
        <v>1</v>
      </c>
    </row>
    <row r="68" spans="1:13">
      <c r="A68" s="1">
        <v>44026</v>
      </c>
      <c r="B68" s="6">
        <v>34.489999999999995</v>
      </c>
      <c r="C68" s="12">
        <v>0</v>
      </c>
      <c r="D68" s="12">
        <v>0.67999999999999972</v>
      </c>
      <c r="E68" s="12">
        <v>2.0300000000000011</v>
      </c>
      <c r="F68" s="12">
        <f t="shared" si="6"/>
        <v>37.199999999999996</v>
      </c>
      <c r="G68" s="65">
        <f t="shared" si="7"/>
        <v>1</v>
      </c>
      <c r="H68" s="6">
        <v>6.5300000000000011</v>
      </c>
      <c r="I68" s="12">
        <v>3.7800000000000011</v>
      </c>
      <c r="J68" s="12">
        <f t="shared" si="8"/>
        <v>10.310000000000002</v>
      </c>
      <c r="K68" s="65">
        <f t="shared" si="9"/>
        <v>1</v>
      </c>
      <c r="L68">
        <f t="shared" si="10"/>
        <v>47.51</v>
      </c>
      <c r="M68">
        <f t="shared" si="11"/>
        <v>1</v>
      </c>
    </row>
    <row r="69" spans="1:13">
      <c r="A69" s="1">
        <v>44027</v>
      </c>
      <c r="B69" s="6">
        <v>34.439999999999991</v>
      </c>
      <c r="C69" s="12">
        <v>0</v>
      </c>
      <c r="D69" s="12">
        <v>0.17999999999999972</v>
      </c>
      <c r="E69" s="12">
        <v>1.8800000000000026</v>
      </c>
      <c r="F69" s="12">
        <f t="shared" si="6"/>
        <v>36.499999999999993</v>
      </c>
      <c r="G69" s="65">
        <f t="shared" si="7"/>
        <v>1</v>
      </c>
      <c r="H69" s="6">
        <v>7.710000000000008</v>
      </c>
      <c r="I69" s="12">
        <v>3.2900000000000205</v>
      </c>
      <c r="J69" s="12">
        <f t="shared" si="8"/>
        <v>11.000000000000028</v>
      </c>
      <c r="K69" s="65">
        <f t="shared" si="9"/>
        <v>1</v>
      </c>
      <c r="L69">
        <f t="shared" si="10"/>
        <v>47.500000000000021</v>
      </c>
      <c r="M69">
        <f t="shared" si="11"/>
        <v>1</v>
      </c>
    </row>
    <row r="70" spans="1:13">
      <c r="A70" s="1">
        <v>44028</v>
      </c>
      <c r="B70" s="6">
        <v>34.800000000000004</v>
      </c>
      <c r="C70" s="12">
        <v>0</v>
      </c>
      <c r="D70" s="12">
        <v>0.40999999999999659</v>
      </c>
      <c r="E70" s="12">
        <v>1.6000000000000014</v>
      </c>
      <c r="F70" s="12">
        <f t="shared" si="6"/>
        <v>36.81</v>
      </c>
      <c r="G70" s="65">
        <f t="shared" si="7"/>
        <v>1</v>
      </c>
      <c r="H70" s="6">
        <v>7.539999999999992</v>
      </c>
      <c r="I70" s="12">
        <v>2.710000000000008</v>
      </c>
      <c r="J70" s="12">
        <f t="shared" si="8"/>
        <v>10.25</v>
      </c>
      <c r="K70" s="65">
        <f t="shared" si="9"/>
        <v>1</v>
      </c>
      <c r="L70">
        <f t="shared" si="10"/>
        <v>47.06</v>
      </c>
      <c r="M70">
        <f t="shared" si="11"/>
        <v>1</v>
      </c>
    </row>
    <row r="71" spans="1:13">
      <c r="A71" s="1">
        <v>44029</v>
      </c>
      <c r="B71" s="6">
        <v>35.020000000000003</v>
      </c>
      <c r="C71" s="12">
        <v>0</v>
      </c>
      <c r="D71" s="12">
        <v>0.57999999999999829</v>
      </c>
      <c r="E71" s="12">
        <v>1.7299999999999969</v>
      </c>
      <c r="F71" s="12">
        <f t="shared" si="6"/>
        <v>37.33</v>
      </c>
      <c r="G71" s="65">
        <f t="shared" si="7"/>
        <v>1</v>
      </c>
      <c r="H71" s="6">
        <v>7.789999999999992</v>
      </c>
      <c r="I71" s="12">
        <v>2.660000000000025</v>
      </c>
      <c r="J71" s="12">
        <f t="shared" si="8"/>
        <v>10.450000000000017</v>
      </c>
      <c r="K71" s="65">
        <f t="shared" si="9"/>
        <v>1</v>
      </c>
      <c r="L71">
        <f t="shared" si="10"/>
        <v>47.780000000000015</v>
      </c>
      <c r="M71">
        <f t="shared" si="11"/>
        <v>1</v>
      </c>
    </row>
    <row r="72" spans="1:13">
      <c r="A72" s="1">
        <v>44030</v>
      </c>
      <c r="B72" s="6">
        <v>34.650000000000006</v>
      </c>
      <c r="C72" s="12">
        <v>0</v>
      </c>
      <c r="D72" s="12">
        <v>0.63000000000000256</v>
      </c>
      <c r="E72" s="12">
        <v>1.8999999999999986</v>
      </c>
      <c r="F72" s="12">
        <f t="shared" si="6"/>
        <v>37.180000000000007</v>
      </c>
      <c r="G72" s="65">
        <f t="shared" si="7"/>
        <v>1</v>
      </c>
      <c r="H72" s="6">
        <v>7.6899999999999977</v>
      </c>
      <c r="I72" s="12">
        <v>2.4800000000000182</v>
      </c>
      <c r="J72" s="12">
        <f t="shared" si="8"/>
        <v>10.170000000000016</v>
      </c>
      <c r="K72" s="65">
        <f t="shared" si="9"/>
        <v>1</v>
      </c>
      <c r="L72">
        <f t="shared" si="10"/>
        <v>47.350000000000023</v>
      </c>
      <c r="M72">
        <f t="shared" si="11"/>
        <v>1</v>
      </c>
    </row>
    <row r="73" spans="1:13">
      <c r="A73" s="1">
        <v>44031</v>
      </c>
      <c r="B73" s="6">
        <v>35.179999999999993</v>
      </c>
      <c r="C73" s="12">
        <v>0</v>
      </c>
      <c r="D73" s="12">
        <v>0.63000000000000256</v>
      </c>
      <c r="E73" s="12">
        <v>1.990000000000002</v>
      </c>
      <c r="F73" s="12">
        <f t="shared" si="6"/>
        <v>37.799999999999997</v>
      </c>
      <c r="G73" s="65">
        <f t="shared" si="7"/>
        <v>1</v>
      </c>
      <c r="H73" s="6">
        <v>7.3700000000000045</v>
      </c>
      <c r="I73" s="12">
        <v>1.5900000000000034</v>
      </c>
      <c r="J73" s="12">
        <f t="shared" si="8"/>
        <v>8.960000000000008</v>
      </c>
      <c r="K73" s="65">
        <f t="shared" si="9"/>
        <v>1</v>
      </c>
      <c r="L73">
        <f t="shared" si="10"/>
        <v>46.760000000000005</v>
      </c>
      <c r="M73">
        <f t="shared" si="11"/>
        <v>1</v>
      </c>
    </row>
    <row r="74" spans="1:13">
      <c r="A74" s="1">
        <v>44032</v>
      </c>
      <c r="B74" s="6">
        <v>35.340000000000003</v>
      </c>
      <c r="C74" s="12">
        <v>0</v>
      </c>
      <c r="D74" s="12">
        <v>0.24000000000000199</v>
      </c>
      <c r="E74" s="12">
        <v>1.75</v>
      </c>
      <c r="F74" s="12">
        <f t="shared" si="6"/>
        <v>37.330000000000005</v>
      </c>
      <c r="G74" s="65">
        <f t="shared" si="7"/>
        <v>1</v>
      </c>
      <c r="H74" s="6">
        <v>7.8100000000000023</v>
      </c>
      <c r="I74" s="12">
        <v>0.35000000000002274</v>
      </c>
      <c r="J74" s="12">
        <f t="shared" si="8"/>
        <v>8.160000000000025</v>
      </c>
      <c r="K74" s="65">
        <f t="shared" si="9"/>
        <v>1</v>
      </c>
      <c r="L74">
        <f t="shared" si="10"/>
        <v>45.49000000000003</v>
      </c>
      <c r="M74">
        <f t="shared" si="11"/>
        <v>1</v>
      </c>
    </row>
    <row r="75" spans="1:13">
      <c r="A75" s="1">
        <v>44033</v>
      </c>
      <c r="B75" s="6">
        <v>35.499999999999993</v>
      </c>
      <c r="C75" s="12">
        <v>0</v>
      </c>
      <c r="D75" s="12">
        <v>0.79999999999999716</v>
      </c>
      <c r="E75" s="12">
        <v>2.0600000000000023</v>
      </c>
      <c r="F75" s="12">
        <f t="shared" si="6"/>
        <v>38.359999999999992</v>
      </c>
      <c r="G75" s="65">
        <f t="shared" si="7"/>
        <v>1</v>
      </c>
      <c r="H75" s="6">
        <v>7.8199999999999932</v>
      </c>
      <c r="I75" s="12">
        <v>0</v>
      </c>
      <c r="J75" s="12">
        <f t="shared" si="8"/>
        <v>7.8199999999999932</v>
      </c>
      <c r="K75" s="65">
        <f t="shared" si="9"/>
        <v>1</v>
      </c>
      <c r="L75">
        <f t="shared" si="10"/>
        <v>46.179999999999986</v>
      </c>
      <c r="M75">
        <f t="shared" si="11"/>
        <v>1</v>
      </c>
    </row>
    <row r="76" spans="1:13">
      <c r="A76" s="1">
        <v>44034</v>
      </c>
      <c r="B76" s="6">
        <v>35.36</v>
      </c>
      <c r="C76" s="12">
        <v>0</v>
      </c>
      <c r="D76" s="12">
        <v>0.4199999999999946</v>
      </c>
      <c r="E76" s="12">
        <v>1.5599999999999952</v>
      </c>
      <c r="F76" s="12">
        <f t="shared" si="6"/>
        <v>37.339999999999989</v>
      </c>
      <c r="G76" s="65">
        <f t="shared" si="7"/>
        <v>1</v>
      </c>
      <c r="H76" s="6">
        <v>7.7800000000000011</v>
      </c>
      <c r="I76" s="12">
        <v>0</v>
      </c>
      <c r="J76" s="12">
        <f t="shared" si="8"/>
        <v>7.7800000000000011</v>
      </c>
      <c r="K76" s="65">
        <f t="shared" si="9"/>
        <v>1</v>
      </c>
      <c r="L76">
        <f t="shared" si="10"/>
        <v>45.11999999999999</v>
      </c>
      <c r="M76">
        <f t="shared" si="11"/>
        <v>1</v>
      </c>
    </row>
    <row r="77" spans="1:13">
      <c r="A77" s="1">
        <v>44035</v>
      </c>
      <c r="B77" s="6">
        <v>32.880000000000003</v>
      </c>
      <c r="C77" s="12">
        <v>0</v>
      </c>
      <c r="D77" s="12">
        <v>0.42000000000000171</v>
      </c>
      <c r="E77" s="12">
        <v>1.5399999999999991</v>
      </c>
      <c r="F77" s="12">
        <f t="shared" si="6"/>
        <v>34.840000000000003</v>
      </c>
      <c r="G77" s="65">
        <f t="shared" si="7"/>
        <v>1</v>
      </c>
      <c r="H77" s="6">
        <v>7.4200000000000159</v>
      </c>
      <c r="I77" s="12">
        <v>0</v>
      </c>
      <c r="J77" s="12">
        <f t="shared" si="8"/>
        <v>7.4200000000000159</v>
      </c>
      <c r="K77" s="65">
        <f t="shared" si="9"/>
        <v>1</v>
      </c>
      <c r="L77">
        <f t="shared" si="10"/>
        <v>42.260000000000019</v>
      </c>
      <c r="M77">
        <f t="shared" si="11"/>
        <v>1</v>
      </c>
    </row>
    <row r="78" spans="1:13">
      <c r="A78" s="1">
        <v>44036</v>
      </c>
      <c r="B78" s="6">
        <v>32.219999999999992</v>
      </c>
      <c r="C78" s="12">
        <v>0</v>
      </c>
      <c r="D78" s="12">
        <v>0</v>
      </c>
      <c r="E78" s="12">
        <v>1.4500000000000028</v>
      </c>
      <c r="F78" s="12">
        <f t="shared" si="6"/>
        <v>33.669999999999995</v>
      </c>
      <c r="G78" s="65">
        <f t="shared" si="7"/>
        <v>1</v>
      </c>
      <c r="H78" s="6">
        <v>6.6299999999999955</v>
      </c>
      <c r="I78" s="12">
        <v>0</v>
      </c>
      <c r="J78" s="12">
        <f t="shared" si="8"/>
        <v>6.6299999999999955</v>
      </c>
      <c r="K78" s="65">
        <f t="shared" si="9"/>
        <v>1</v>
      </c>
      <c r="L78">
        <f t="shared" si="10"/>
        <v>40.29999999999999</v>
      </c>
      <c r="M78">
        <f t="shared" si="11"/>
        <v>1</v>
      </c>
    </row>
    <row r="79" spans="1:13">
      <c r="A79" s="1">
        <v>44037</v>
      </c>
      <c r="B79" s="6">
        <v>11.82</v>
      </c>
      <c r="C79" s="12">
        <v>0</v>
      </c>
      <c r="D79" s="12">
        <v>0</v>
      </c>
      <c r="E79" s="12">
        <v>1.4099999999999966</v>
      </c>
      <c r="F79" s="12">
        <f t="shared" si="6"/>
        <v>13.229999999999997</v>
      </c>
      <c r="G79" s="65">
        <f t="shared" si="7"/>
        <v>1</v>
      </c>
      <c r="H79" s="6">
        <v>5.4099999999999966</v>
      </c>
      <c r="I79" s="12">
        <v>0</v>
      </c>
      <c r="J79" s="12">
        <f t="shared" si="8"/>
        <v>5.4099999999999966</v>
      </c>
      <c r="K79" s="65">
        <f t="shared" si="9"/>
        <v>1</v>
      </c>
      <c r="L79">
        <f t="shared" si="10"/>
        <v>18.639999999999993</v>
      </c>
      <c r="M79">
        <f t="shared" si="11"/>
        <v>1</v>
      </c>
    </row>
    <row r="80" spans="1:13">
      <c r="A80" s="1">
        <v>44038</v>
      </c>
      <c r="B80" s="6">
        <v>0</v>
      </c>
      <c r="C80" s="12">
        <v>0</v>
      </c>
      <c r="D80" s="12">
        <v>0</v>
      </c>
      <c r="E80" s="12">
        <v>0</v>
      </c>
      <c r="F80" s="12">
        <f t="shared" si="6"/>
        <v>0</v>
      </c>
      <c r="G80" s="65">
        <f t="shared" si="7"/>
        <v>0</v>
      </c>
      <c r="H80" s="6">
        <v>0</v>
      </c>
      <c r="I80" s="12">
        <v>0</v>
      </c>
      <c r="J80" s="12">
        <f t="shared" si="8"/>
        <v>0</v>
      </c>
      <c r="K80" s="65">
        <f t="shared" si="9"/>
        <v>0</v>
      </c>
      <c r="L80">
        <f t="shared" si="10"/>
        <v>0</v>
      </c>
      <c r="M80">
        <f t="shared" si="11"/>
        <v>0</v>
      </c>
    </row>
    <row r="81" spans="1:13">
      <c r="A81" s="1">
        <v>44039</v>
      </c>
      <c r="B81" s="6">
        <v>0</v>
      </c>
      <c r="C81" s="12">
        <v>0</v>
      </c>
      <c r="D81" s="12">
        <v>0</v>
      </c>
      <c r="E81" s="12">
        <v>0</v>
      </c>
      <c r="F81" s="12">
        <f t="shared" si="6"/>
        <v>0</v>
      </c>
      <c r="G81" s="65">
        <f t="shared" si="7"/>
        <v>0</v>
      </c>
      <c r="H81" s="6">
        <v>0</v>
      </c>
      <c r="I81" s="12">
        <v>0</v>
      </c>
      <c r="J81" s="12">
        <f t="shared" si="8"/>
        <v>0</v>
      </c>
      <c r="K81" s="65">
        <f t="shared" si="9"/>
        <v>0</v>
      </c>
      <c r="L81">
        <f t="shared" si="10"/>
        <v>0</v>
      </c>
      <c r="M81">
        <f t="shared" si="11"/>
        <v>0</v>
      </c>
    </row>
    <row r="82" spans="1:13">
      <c r="A82" s="1">
        <v>44040</v>
      </c>
      <c r="B82" s="6">
        <v>0</v>
      </c>
      <c r="C82" s="12">
        <v>0</v>
      </c>
      <c r="D82" s="12">
        <v>0</v>
      </c>
      <c r="E82" s="12">
        <v>0</v>
      </c>
      <c r="F82" s="12">
        <f t="shared" si="6"/>
        <v>0</v>
      </c>
      <c r="G82" s="65">
        <f t="shared" si="7"/>
        <v>0</v>
      </c>
      <c r="H82" s="6">
        <v>0</v>
      </c>
      <c r="I82" s="12">
        <v>0</v>
      </c>
      <c r="J82" s="12">
        <f t="shared" si="8"/>
        <v>0</v>
      </c>
      <c r="K82" s="65">
        <f t="shared" si="9"/>
        <v>0</v>
      </c>
      <c r="L82">
        <f t="shared" si="10"/>
        <v>0</v>
      </c>
      <c r="M82">
        <f t="shared" si="11"/>
        <v>0</v>
      </c>
    </row>
    <row r="83" spans="1:13">
      <c r="A83" s="1">
        <v>44041</v>
      </c>
      <c r="B83" s="6">
        <v>0</v>
      </c>
      <c r="C83" s="12">
        <v>0</v>
      </c>
      <c r="D83" s="12">
        <v>0</v>
      </c>
      <c r="E83" s="12">
        <v>0</v>
      </c>
      <c r="F83" s="12">
        <f t="shared" si="6"/>
        <v>0</v>
      </c>
      <c r="G83" s="65">
        <f t="shared" si="7"/>
        <v>0</v>
      </c>
      <c r="H83" s="6">
        <v>0</v>
      </c>
      <c r="I83" s="12">
        <v>0</v>
      </c>
      <c r="J83" s="12">
        <f t="shared" si="8"/>
        <v>0</v>
      </c>
      <c r="K83" s="65">
        <f t="shared" si="9"/>
        <v>0</v>
      </c>
      <c r="L83">
        <f t="shared" si="10"/>
        <v>0</v>
      </c>
      <c r="M83">
        <f t="shared" si="11"/>
        <v>0</v>
      </c>
    </row>
    <row r="84" spans="1:13">
      <c r="A84" s="1">
        <v>44042</v>
      </c>
      <c r="B84" s="6">
        <v>0</v>
      </c>
      <c r="C84" s="12">
        <v>0</v>
      </c>
      <c r="D84" s="12">
        <v>0</v>
      </c>
      <c r="E84" s="12">
        <v>0</v>
      </c>
      <c r="F84" s="12">
        <f t="shared" si="6"/>
        <v>0</v>
      </c>
      <c r="G84" s="65">
        <f t="shared" si="7"/>
        <v>0</v>
      </c>
      <c r="H84" s="6">
        <v>0</v>
      </c>
      <c r="I84" s="12">
        <v>0</v>
      </c>
      <c r="J84" s="12">
        <f t="shared" si="8"/>
        <v>0</v>
      </c>
      <c r="K84" s="65">
        <f t="shared" si="9"/>
        <v>0</v>
      </c>
      <c r="L84">
        <f t="shared" si="10"/>
        <v>0</v>
      </c>
      <c r="M84">
        <f t="shared" si="11"/>
        <v>0</v>
      </c>
    </row>
    <row r="85" spans="1:13">
      <c r="A85" s="1">
        <v>44043</v>
      </c>
      <c r="B85" s="6">
        <v>0</v>
      </c>
      <c r="C85" s="12">
        <v>0</v>
      </c>
      <c r="D85" s="12">
        <v>0</v>
      </c>
      <c r="E85" s="12">
        <v>0</v>
      </c>
      <c r="F85" s="12">
        <f t="shared" si="6"/>
        <v>0</v>
      </c>
      <c r="G85" s="65">
        <f t="shared" si="7"/>
        <v>0</v>
      </c>
      <c r="H85" s="6">
        <v>4.4500000000000171</v>
      </c>
      <c r="I85" s="12">
        <v>0</v>
      </c>
      <c r="J85" s="12">
        <f t="shared" si="8"/>
        <v>4.4500000000000171</v>
      </c>
      <c r="K85" s="65">
        <f t="shared" si="9"/>
        <v>1</v>
      </c>
      <c r="L85">
        <f t="shared" si="10"/>
        <v>4.4500000000000171</v>
      </c>
      <c r="M85">
        <f t="shared" si="11"/>
        <v>1</v>
      </c>
    </row>
    <row r="86" spans="1:13">
      <c r="A86" s="1">
        <v>44044</v>
      </c>
      <c r="B86" s="6">
        <v>0</v>
      </c>
      <c r="C86" s="12">
        <v>0</v>
      </c>
      <c r="D86" s="12">
        <v>0</v>
      </c>
      <c r="E86" s="12">
        <v>0</v>
      </c>
      <c r="F86" s="12">
        <f t="shared" si="6"/>
        <v>0</v>
      </c>
      <c r="G86" s="65">
        <f t="shared" si="7"/>
        <v>0</v>
      </c>
      <c r="H86" s="6">
        <v>5.1999999999999886</v>
      </c>
      <c r="I86" s="12">
        <v>0</v>
      </c>
      <c r="J86" s="12">
        <f t="shared" si="8"/>
        <v>5.1999999999999886</v>
      </c>
      <c r="K86" s="65">
        <f t="shared" si="9"/>
        <v>1</v>
      </c>
      <c r="L86">
        <f t="shared" si="10"/>
        <v>5.1999999999999886</v>
      </c>
      <c r="M86">
        <f t="shared" si="11"/>
        <v>1</v>
      </c>
    </row>
    <row r="87" spans="1:13">
      <c r="A87" s="1">
        <v>44045</v>
      </c>
      <c r="B87" s="6">
        <v>0</v>
      </c>
      <c r="C87" s="12">
        <v>0</v>
      </c>
      <c r="D87" s="12">
        <v>0</v>
      </c>
      <c r="E87" s="12">
        <v>0</v>
      </c>
      <c r="F87" s="12">
        <f t="shared" si="6"/>
        <v>0</v>
      </c>
      <c r="G87" s="65">
        <f t="shared" si="7"/>
        <v>0</v>
      </c>
      <c r="H87" s="6">
        <v>5.8200000000000216</v>
      </c>
      <c r="I87" s="12">
        <v>0</v>
      </c>
      <c r="J87" s="12">
        <f t="shared" si="8"/>
        <v>5.8200000000000216</v>
      </c>
      <c r="K87" s="65">
        <f t="shared" si="9"/>
        <v>1</v>
      </c>
      <c r="L87">
        <f t="shared" si="10"/>
        <v>5.8200000000000216</v>
      </c>
      <c r="M87">
        <f t="shared" si="11"/>
        <v>1</v>
      </c>
    </row>
    <row r="88" spans="1:13">
      <c r="A88" s="1">
        <v>44046</v>
      </c>
      <c r="B88" s="6">
        <v>0</v>
      </c>
      <c r="C88" s="12">
        <v>0</v>
      </c>
      <c r="D88" s="12">
        <v>0</v>
      </c>
      <c r="E88" s="12">
        <v>0</v>
      </c>
      <c r="F88" s="12">
        <f t="shared" si="6"/>
        <v>0</v>
      </c>
      <c r="G88" s="65">
        <f t="shared" si="7"/>
        <v>0</v>
      </c>
      <c r="H88" s="6">
        <v>5.9799999999999898</v>
      </c>
      <c r="I88" s="12">
        <v>0</v>
      </c>
      <c r="J88" s="12">
        <f t="shared" si="8"/>
        <v>5.9799999999999898</v>
      </c>
      <c r="K88" s="65">
        <f t="shared" si="9"/>
        <v>1</v>
      </c>
      <c r="L88">
        <f t="shared" si="10"/>
        <v>5.9799999999999898</v>
      </c>
      <c r="M88">
        <f t="shared" si="11"/>
        <v>1</v>
      </c>
    </row>
    <row r="89" spans="1:13">
      <c r="A89" s="1">
        <v>44047</v>
      </c>
      <c r="B89" s="6">
        <v>0</v>
      </c>
      <c r="C89" s="12">
        <v>0</v>
      </c>
      <c r="D89" s="12">
        <v>0</v>
      </c>
      <c r="E89" s="12">
        <v>0</v>
      </c>
      <c r="F89" s="12">
        <f t="shared" si="6"/>
        <v>0</v>
      </c>
      <c r="G89" s="65">
        <f t="shared" si="7"/>
        <v>0</v>
      </c>
      <c r="H89" s="6">
        <v>6.0900000000000034</v>
      </c>
      <c r="I89" s="12">
        <v>0</v>
      </c>
      <c r="J89" s="12">
        <f t="shared" si="8"/>
        <v>6.0900000000000034</v>
      </c>
      <c r="K89" s="65">
        <f t="shared" si="9"/>
        <v>1</v>
      </c>
      <c r="L89">
        <f t="shared" si="10"/>
        <v>6.0900000000000034</v>
      </c>
      <c r="M89">
        <f t="shared" si="11"/>
        <v>1</v>
      </c>
    </row>
    <row r="90" spans="1:13">
      <c r="A90" s="1">
        <v>44048</v>
      </c>
      <c r="B90" s="6">
        <v>0</v>
      </c>
      <c r="C90" s="12">
        <v>0</v>
      </c>
      <c r="D90" s="12">
        <v>0</v>
      </c>
      <c r="E90" s="12">
        <v>0</v>
      </c>
      <c r="F90" s="12">
        <f t="shared" si="6"/>
        <v>0</v>
      </c>
      <c r="G90" s="65">
        <f t="shared" si="7"/>
        <v>0</v>
      </c>
      <c r="H90" s="6">
        <v>7.5</v>
      </c>
      <c r="I90" s="12">
        <v>0</v>
      </c>
      <c r="J90" s="12">
        <f t="shared" si="8"/>
        <v>7.5</v>
      </c>
      <c r="K90" s="65">
        <f t="shared" si="9"/>
        <v>1</v>
      </c>
      <c r="L90">
        <f t="shared" si="10"/>
        <v>7.5</v>
      </c>
      <c r="M90">
        <f t="shared" si="11"/>
        <v>1</v>
      </c>
    </row>
    <row r="91" spans="1:13">
      <c r="A91" s="1">
        <v>44049</v>
      </c>
      <c r="B91" s="6">
        <v>0</v>
      </c>
      <c r="C91" s="12">
        <v>0</v>
      </c>
      <c r="D91" s="12">
        <v>0</v>
      </c>
      <c r="E91" s="12">
        <v>0</v>
      </c>
      <c r="F91" s="12">
        <f t="shared" si="6"/>
        <v>0</v>
      </c>
      <c r="G91" s="65">
        <f t="shared" si="7"/>
        <v>0</v>
      </c>
      <c r="H91" s="6">
        <v>7.4199999999999875</v>
      </c>
      <c r="I91" s="12">
        <v>0</v>
      </c>
      <c r="J91" s="12">
        <f t="shared" si="8"/>
        <v>7.4199999999999875</v>
      </c>
      <c r="K91" s="65">
        <f t="shared" si="9"/>
        <v>1</v>
      </c>
      <c r="L91">
        <f t="shared" si="10"/>
        <v>7.4199999999999875</v>
      </c>
      <c r="M91">
        <f t="shared" si="11"/>
        <v>1</v>
      </c>
    </row>
    <row r="92" spans="1:13">
      <c r="A92" s="1">
        <v>44050</v>
      </c>
      <c r="B92" s="6">
        <v>12.25</v>
      </c>
      <c r="C92" s="12">
        <v>0</v>
      </c>
      <c r="D92" s="12">
        <v>0</v>
      </c>
      <c r="E92" s="12">
        <v>0</v>
      </c>
      <c r="F92" s="12">
        <f t="shared" ref="F92:F155" si="12">SUM(B92:E92)</f>
        <v>12.25</v>
      </c>
      <c r="G92" s="65">
        <f t="shared" ref="G92:G155" si="13">IF(F92&gt;0,1,0)</f>
        <v>1</v>
      </c>
      <c r="H92" s="6">
        <v>7.9000000000000057</v>
      </c>
      <c r="I92" s="12">
        <v>0</v>
      </c>
      <c r="J92" s="12">
        <f t="shared" ref="J92:J155" si="14">SUM(H92:I92)</f>
        <v>7.9000000000000057</v>
      </c>
      <c r="K92" s="65">
        <f t="shared" ref="K92:K155" si="15">IF(J92&gt;0,1,0)</f>
        <v>1</v>
      </c>
      <c r="L92">
        <f t="shared" ref="L92:L155" si="16">SUM(F92,J92)</f>
        <v>20.150000000000006</v>
      </c>
      <c r="M92">
        <f t="shared" ref="M92:M155" si="17">IF(G92&gt;0,1,IF(K92&gt;0,1,0))</f>
        <v>1</v>
      </c>
    </row>
    <row r="93" spans="1:13">
      <c r="A93" s="1">
        <v>44051</v>
      </c>
      <c r="B93" s="6">
        <v>18.89</v>
      </c>
      <c r="C93" s="12">
        <v>0</v>
      </c>
      <c r="D93" s="12">
        <v>0</v>
      </c>
      <c r="E93" s="12">
        <v>0</v>
      </c>
      <c r="F93" s="12">
        <f t="shared" si="12"/>
        <v>18.89</v>
      </c>
      <c r="G93" s="65">
        <f t="shared" si="13"/>
        <v>1</v>
      </c>
      <c r="H93" s="6">
        <v>7.5600000000000023</v>
      </c>
      <c r="I93" s="12">
        <v>0</v>
      </c>
      <c r="J93" s="12">
        <f t="shared" si="14"/>
        <v>7.5600000000000023</v>
      </c>
      <c r="K93" s="65">
        <f t="shared" si="15"/>
        <v>1</v>
      </c>
      <c r="L93">
        <f t="shared" si="16"/>
        <v>26.450000000000003</v>
      </c>
      <c r="M93">
        <f t="shared" si="17"/>
        <v>1</v>
      </c>
    </row>
    <row r="94" spans="1:13">
      <c r="A94" s="1">
        <v>44052</v>
      </c>
      <c r="B94" s="6">
        <v>19.950000000000003</v>
      </c>
      <c r="C94" s="12">
        <v>0</v>
      </c>
      <c r="D94" s="12">
        <v>0</v>
      </c>
      <c r="E94" s="12">
        <v>0</v>
      </c>
      <c r="F94" s="12">
        <f t="shared" si="12"/>
        <v>19.950000000000003</v>
      </c>
      <c r="G94" s="65">
        <f t="shared" si="13"/>
        <v>1</v>
      </c>
      <c r="H94" s="6">
        <v>8.3600000000000136</v>
      </c>
      <c r="I94" s="12">
        <v>0</v>
      </c>
      <c r="J94" s="12">
        <f t="shared" si="14"/>
        <v>8.3600000000000136</v>
      </c>
      <c r="K94" s="65">
        <f t="shared" si="15"/>
        <v>1</v>
      </c>
      <c r="L94">
        <f t="shared" si="16"/>
        <v>28.310000000000016</v>
      </c>
      <c r="M94">
        <f t="shared" si="17"/>
        <v>1</v>
      </c>
    </row>
    <row r="95" spans="1:13">
      <c r="A95" s="1">
        <v>44053</v>
      </c>
      <c r="B95" s="6">
        <v>20.25</v>
      </c>
      <c r="C95" s="12">
        <v>0</v>
      </c>
      <c r="D95" s="12">
        <v>0</v>
      </c>
      <c r="E95" s="12">
        <v>0</v>
      </c>
      <c r="F95" s="12">
        <f t="shared" si="12"/>
        <v>20.25</v>
      </c>
      <c r="G95" s="65">
        <f t="shared" si="13"/>
        <v>1</v>
      </c>
      <c r="H95" s="6">
        <v>7.7000000000000171</v>
      </c>
      <c r="I95" s="12">
        <v>0</v>
      </c>
      <c r="J95" s="12">
        <f t="shared" si="14"/>
        <v>7.7000000000000171</v>
      </c>
      <c r="K95" s="65">
        <f t="shared" si="15"/>
        <v>1</v>
      </c>
      <c r="L95">
        <f t="shared" si="16"/>
        <v>27.950000000000017</v>
      </c>
      <c r="M95">
        <f t="shared" si="17"/>
        <v>1</v>
      </c>
    </row>
    <row r="96" spans="1:13">
      <c r="A96" s="1">
        <v>44054</v>
      </c>
      <c r="B96" s="6">
        <v>19.86999999999999</v>
      </c>
      <c r="C96" s="12">
        <v>0</v>
      </c>
      <c r="D96" s="12">
        <v>0</v>
      </c>
      <c r="E96" s="12">
        <v>0</v>
      </c>
      <c r="F96" s="12">
        <f t="shared" si="12"/>
        <v>19.86999999999999</v>
      </c>
      <c r="G96" s="65">
        <f t="shared" si="13"/>
        <v>1</v>
      </c>
      <c r="H96" s="6">
        <v>8.2699999999999818</v>
      </c>
      <c r="I96" s="12">
        <v>0</v>
      </c>
      <c r="J96" s="12">
        <f t="shared" si="14"/>
        <v>8.2699999999999818</v>
      </c>
      <c r="K96" s="65">
        <f t="shared" si="15"/>
        <v>1</v>
      </c>
      <c r="L96">
        <f t="shared" si="16"/>
        <v>28.139999999999972</v>
      </c>
      <c r="M96">
        <f t="shared" si="17"/>
        <v>1</v>
      </c>
    </row>
    <row r="97" spans="1:13">
      <c r="A97" s="1">
        <v>44055</v>
      </c>
      <c r="B97" s="6">
        <v>20.769999999999996</v>
      </c>
      <c r="C97" s="12">
        <v>0</v>
      </c>
      <c r="D97" s="12">
        <v>0</v>
      </c>
      <c r="E97" s="12">
        <v>0</v>
      </c>
      <c r="F97" s="12">
        <f t="shared" si="12"/>
        <v>20.769999999999996</v>
      </c>
      <c r="G97" s="65">
        <f t="shared" si="13"/>
        <v>1</v>
      </c>
      <c r="H97" s="6">
        <v>8.1999999999999886</v>
      </c>
      <c r="I97" s="12">
        <v>0</v>
      </c>
      <c r="J97" s="12">
        <f t="shared" si="14"/>
        <v>8.1999999999999886</v>
      </c>
      <c r="K97" s="65">
        <f t="shared" si="15"/>
        <v>1</v>
      </c>
      <c r="L97">
        <f t="shared" si="16"/>
        <v>28.969999999999985</v>
      </c>
      <c r="M97">
        <f t="shared" si="17"/>
        <v>1</v>
      </c>
    </row>
    <row r="98" spans="1:13">
      <c r="A98" s="1">
        <v>44056</v>
      </c>
      <c r="B98" s="6">
        <v>21.939999999999998</v>
      </c>
      <c r="C98" s="12">
        <v>0</v>
      </c>
      <c r="D98" s="12">
        <v>0</v>
      </c>
      <c r="E98" s="12">
        <v>0</v>
      </c>
      <c r="F98" s="12">
        <f t="shared" si="12"/>
        <v>21.939999999999998</v>
      </c>
      <c r="G98" s="65">
        <f t="shared" si="13"/>
        <v>1</v>
      </c>
      <c r="H98" s="6">
        <v>8.3700000000000045</v>
      </c>
      <c r="I98" s="12">
        <v>0</v>
      </c>
      <c r="J98" s="12">
        <f t="shared" si="14"/>
        <v>8.3700000000000045</v>
      </c>
      <c r="K98" s="65">
        <f t="shared" si="15"/>
        <v>1</v>
      </c>
      <c r="L98">
        <f t="shared" si="16"/>
        <v>30.310000000000002</v>
      </c>
      <c r="M98">
        <f t="shared" si="17"/>
        <v>1</v>
      </c>
    </row>
    <row r="99" spans="1:13">
      <c r="A99" s="1">
        <v>44057</v>
      </c>
      <c r="B99" s="6">
        <v>22.009999999999991</v>
      </c>
      <c r="C99" s="12">
        <v>0</v>
      </c>
      <c r="D99" s="12">
        <v>0</v>
      </c>
      <c r="E99" s="12">
        <v>0</v>
      </c>
      <c r="F99" s="12">
        <f t="shared" si="12"/>
        <v>22.009999999999991</v>
      </c>
      <c r="G99" s="65">
        <f t="shared" si="13"/>
        <v>1</v>
      </c>
      <c r="H99" s="6">
        <v>8.3999999999999773</v>
      </c>
      <c r="I99" s="12">
        <v>0</v>
      </c>
      <c r="J99" s="12">
        <f t="shared" si="14"/>
        <v>8.3999999999999773</v>
      </c>
      <c r="K99" s="65">
        <f t="shared" si="15"/>
        <v>1</v>
      </c>
      <c r="L99">
        <f t="shared" si="16"/>
        <v>30.409999999999968</v>
      </c>
      <c r="M99">
        <f t="shared" si="17"/>
        <v>1</v>
      </c>
    </row>
    <row r="100" spans="1:13">
      <c r="A100" s="1">
        <v>44058</v>
      </c>
      <c r="B100" s="6">
        <v>21.959999999999994</v>
      </c>
      <c r="C100" s="12">
        <v>0</v>
      </c>
      <c r="D100" s="12">
        <v>0</v>
      </c>
      <c r="E100" s="12">
        <v>0</v>
      </c>
      <c r="F100" s="12">
        <f t="shared" si="12"/>
        <v>21.959999999999994</v>
      </c>
      <c r="G100" s="65">
        <f t="shared" si="13"/>
        <v>1</v>
      </c>
      <c r="H100" s="6">
        <v>8.3700000000000045</v>
      </c>
      <c r="I100" s="12">
        <v>0</v>
      </c>
      <c r="J100" s="12">
        <f t="shared" si="14"/>
        <v>8.3700000000000045</v>
      </c>
      <c r="K100" s="65">
        <f t="shared" si="15"/>
        <v>1</v>
      </c>
      <c r="L100">
        <f t="shared" si="16"/>
        <v>30.33</v>
      </c>
      <c r="M100">
        <f t="shared" si="17"/>
        <v>1</v>
      </c>
    </row>
    <row r="101" spans="1:13">
      <c r="A101" s="1">
        <v>44059</v>
      </c>
      <c r="B101" s="6">
        <v>21.92</v>
      </c>
      <c r="C101" s="12">
        <v>0</v>
      </c>
      <c r="D101" s="12">
        <v>0</v>
      </c>
      <c r="E101" s="12">
        <v>0</v>
      </c>
      <c r="F101" s="12">
        <f t="shared" si="12"/>
        <v>21.92</v>
      </c>
      <c r="G101" s="65">
        <f t="shared" si="13"/>
        <v>1</v>
      </c>
      <c r="H101" s="6">
        <v>7.9000000000000057</v>
      </c>
      <c r="I101" s="12">
        <v>0</v>
      </c>
      <c r="J101" s="12">
        <f t="shared" si="14"/>
        <v>7.9000000000000057</v>
      </c>
      <c r="K101" s="65">
        <f t="shared" si="15"/>
        <v>1</v>
      </c>
      <c r="L101">
        <f t="shared" si="16"/>
        <v>29.820000000000007</v>
      </c>
      <c r="M101">
        <f t="shared" si="17"/>
        <v>1</v>
      </c>
    </row>
    <row r="102" spans="1:13">
      <c r="A102" s="1">
        <v>44060</v>
      </c>
      <c r="B102" s="6">
        <v>21.690000000000012</v>
      </c>
      <c r="C102" s="12">
        <v>0</v>
      </c>
      <c r="D102" s="12">
        <v>0</v>
      </c>
      <c r="E102" s="12">
        <v>0</v>
      </c>
      <c r="F102" s="12">
        <f t="shared" si="12"/>
        <v>21.690000000000012</v>
      </c>
      <c r="G102" s="65">
        <f t="shared" si="13"/>
        <v>1</v>
      </c>
      <c r="H102" s="6">
        <v>7.8899999999999864</v>
      </c>
      <c r="I102" s="12">
        <v>0</v>
      </c>
      <c r="J102" s="12">
        <f t="shared" si="14"/>
        <v>7.8899999999999864</v>
      </c>
      <c r="K102" s="65">
        <f t="shared" si="15"/>
        <v>1</v>
      </c>
      <c r="L102">
        <f t="shared" si="16"/>
        <v>29.58</v>
      </c>
      <c r="M102">
        <f t="shared" si="17"/>
        <v>1</v>
      </c>
    </row>
    <row r="103" spans="1:13">
      <c r="A103" s="1">
        <v>44061</v>
      </c>
      <c r="B103" s="6">
        <v>21.819999999999993</v>
      </c>
      <c r="C103" s="12">
        <v>0</v>
      </c>
      <c r="D103" s="12">
        <v>0</v>
      </c>
      <c r="E103" s="12">
        <v>0</v>
      </c>
      <c r="F103" s="12">
        <f t="shared" si="12"/>
        <v>21.819999999999993</v>
      </c>
      <c r="G103" s="65">
        <f t="shared" si="13"/>
        <v>1</v>
      </c>
      <c r="H103" s="6">
        <v>8.3199999999999932</v>
      </c>
      <c r="I103" s="12">
        <v>0</v>
      </c>
      <c r="J103" s="12">
        <f t="shared" si="14"/>
        <v>8.3199999999999932</v>
      </c>
      <c r="K103" s="65">
        <f t="shared" si="15"/>
        <v>1</v>
      </c>
      <c r="L103">
        <f t="shared" si="16"/>
        <v>30.139999999999986</v>
      </c>
      <c r="M103">
        <f t="shared" si="17"/>
        <v>1</v>
      </c>
    </row>
    <row r="104" spans="1:13">
      <c r="A104" s="1">
        <v>44062</v>
      </c>
      <c r="B104" s="6">
        <v>21.900000000000006</v>
      </c>
      <c r="C104" s="12">
        <v>0</v>
      </c>
      <c r="D104" s="12">
        <v>0</v>
      </c>
      <c r="E104" s="12">
        <v>0</v>
      </c>
      <c r="F104" s="12">
        <f t="shared" si="12"/>
        <v>21.900000000000006</v>
      </c>
      <c r="G104" s="65">
        <f t="shared" si="13"/>
        <v>1</v>
      </c>
      <c r="H104" s="6">
        <v>8.2399999999999807</v>
      </c>
      <c r="I104" s="12">
        <v>1.8999999999999773</v>
      </c>
      <c r="J104" s="12">
        <f t="shared" si="14"/>
        <v>10.139999999999958</v>
      </c>
      <c r="K104" s="65">
        <f t="shared" si="15"/>
        <v>1</v>
      </c>
      <c r="L104">
        <f t="shared" si="16"/>
        <v>32.039999999999964</v>
      </c>
      <c r="M104">
        <f t="shared" si="17"/>
        <v>1</v>
      </c>
    </row>
    <row r="105" spans="1:13">
      <c r="A105" s="1">
        <v>44063</v>
      </c>
      <c r="B105" s="6">
        <v>21.799999999999997</v>
      </c>
      <c r="C105" s="12">
        <v>0</v>
      </c>
      <c r="D105" s="12">
        <v>0</v>
      </c>
      <c r="E105" s="12">
        <v>0</v>
      </c>
      <c r="F105" s="12">
        <f t="shared" si="12"/>
        <v>21.799999999999997</v>
      </c>
      <c r="G105" s="65">
        <f t="shared" si="13"/>
        <v>1</v>
      </c>
      <c r="H105" s="6">
        <v>8.1999999999999886</v>
      </c>
      <c r="I105" s="12">
        <v>2.460000000000008</v>
      </c>
      <c r="J105" s="12">
        <f t="shared" si="14"/>
        <v>10.659999999999997</v>
      </c>
      <c r="K105" s="65">
        <f t="shared" si="15"/>
        <v>1</v>
      </c>
      <c r="L105">
        <f t="shared" si="16"/>
        <v>32.459999999999994</v>
      </c>
      <c r="M105">
        <f t="shared" si="17"/>
        <v>1</v>
      </c>
    </row>
    <row r="106" spans="1:13">
      <c r="A106" s="1">
        <v>44064</v>
      </c>
      <c r="B106" s="6">
        <v>22.439999999999998</v>
      </c>
      <c r="C106" s="12">
        <v>0</v>
      </c>
      <c r="D106" s="12">
        <v>0</v>
      </c>
      <c r="E106" s="12">
        <v>0</v>
      </c>
      <c r="F106" s="12">
        <f t="shared" si="12"/>
        <v>22.439999999999998</v>
      </c>
      <c r="G106" s="65">
        <f t="shared" si="13"/>
        <v>1</v>
      </c>
      <c r="H106" s="6">
        <v>8.1500000000000057</v>
      </c>
      <c r="I106" s="12">
        <v>3.1200000000000045</v>
      </c>
      <c r="J106" s="12">
        <f t="shared" si="14"/>
        <v>11.27000000000001</v>
      </c>
      <c r="K106" s="65">
        <f t="shared" si="15"/>
        <v>1</v>
      </c>
      <c r="L106">
        <f t="shared" si="16"/>
        <v>33.710000000000008</v>
      </c>
      <c r="M106">
        <f t="shared" si="17"/>
        <v>1</v>
      </c>
    </row>
    <row r="107" spans="1:13">
      <c r="A107" s="1">
        <v>44065</v>
      </c>
      <c r="B107" s="6">
        <v>22.959999999999994</v>
      </c>
      <c r="C107" s="12">
        <v>0</v>
      </c>
      <c r="D107" s="12">
        <v>0</v>
      </c>
      <c r="E107" s="12">
        <v>0</v>
      </c>
      <c r="F107" s="12">
        <f t="shared" si="12"/>
        <v>22.959999999999994</v>
      </c>
      <c r="G107" s="65">
        <f t="shared" si="13"/>
        <v>1</v>
      </c>
      <c r="H107" s="6">
        <v>8.2299999999999898</v>
      </c>
      <c r="I107" s="12">
        <v>3.25</v>
      </c>
      <c r="J107" s="12">
        <f t="shared" si="14"/>
        <v>11.47999999999999</v>
      </c>
      <c r="K107" s="65">
        <f t="shared" si="15"/>
        <v>1</v>
      </c>
      <c r="L107">
        <f t="shared" si="16"/>
        <v>34.439999999999984</v>
      </c>
      <c r="M107">
        <f t="shared" si="17"/>
        <v>1</v>
      </c>
    </row>
    <row r="108" spans="1:13">
      <c r="A108" s="1">
        <v>44066</v>
      </c>
      <c r="B108" s="6">
        <v>22.97</v>
      </c>
      <c r="C108" s="12">
        <v>0</v>
      </c>
      <c r="D108" s="12">
        <v>0</v>
      </c>
      <c r="E108" s="12">
        <v>0</v>
      </c>
      <c r="F108" s="12">
        <f t="shared" si="12"/>
        <v>22.97</v>
      </c>
      <c r="G108" s="65">
        <f t="shared" si="13"/>
        <v>1</v>
      </c>
      <c r="H108" s="6">
        <v>7.789999999999992</v>
      </c>
      <c r="I108" s="12">
        <v>3.2399999999999807</v>
      </c>
      <c r="J108" s="12">
        <f t="shared" si="14"/>
        <v>11.029999999999973</v>
      </c>
      <c r="K108" s="65">
        <f t="shared" si="15"/>
        <v>1</v>
      </c>
      <c r="L108">
        <f t="shared" si="16"/>
        <v>33.999999999999972</v>
      </c>
      <c r="M108">
        <f t="shared" si="17"/>
        <v>1</v>
      </c>
    </row>
    <row r="109" spans="1:13">
      <c r="A109" s="1">
        <v>44067</v>
      </c>
      <c r="B109" s="6">
        <v>23.960000000000008</v>
      </c>
      <c r="C109" s="12">
        <v>0</v>
      </c>
      <c r="D109" s="12">
        <v>0</v>
      </c>
      <c r="E109" s="12">
        <v>0</v>
      </c>
      <c r="F109" s="12">
        <f t="shared" si="12"/>
        <v>23.960000000000008</v>
      </c>
      <c r="G109" s="65">
        <f t="shared" si="13"/>
        <v>1</v>
      </c>
      <c r="H109" s="6">
        <v>7.7699999999999818</v>
      </c>
      <c r="I109" s="12">
        <v>3.6200000000000045</v>
      </c>
      <c r="J109" s="12">
        <f t="shared" si="14"/>
        <v>11.389999999999986</v>
      </c>
      <c r="K109" s="65">
        <f t="shared" si="15"/>
        <v>1</v>
      </c>
      <c r="L109">
        <f t="shared" si="16"/>
        <v>35.349999999999994</v>
      </c>
      <c r="M109">
        <f t="shared" si="17"/>
        <v>1</v>
      </c>
    </row>
    <row r="110" spans="1:13">
      <c r="A110" s="1">
        <v>44068</v>
      </c>
      <c r="B110" s="6">
        <v>23.560000000000002</v>
      </c>
      <c r="C110" s="12">
        <v>0</v>
      </c>
      <c r="D110" s="12">
        <v>0</v>
      </c>
      <c r="E110" s="12">
        <v>0</v>
      </c>
      <c r="F110" s="12">
        <f t="shared" si="12"/>
        <v>23.560000000000002</v>
      </c>
      <c r="G110" s="65">
        <f t="shared" si="13"/>
        <v>1</v>
      </c>
      <c r="H110" s="6">
        <v>8.0799999999999841</v>
      </c>
      <c r="I110" s="12">
        <v>3.4900000000000091</v>
      </c>
      <c r="J110" s="12">
        <f t="shared" si="14"/>
        <v>11.569999999999993</v>
      </c>
      <c r="K110" s="65">
        <f t="shared" si="15"/>
        <v>1</v>
      </c>
      <c r="L110">
        <f t="shared" si="16"/>
        <v>35.129999999999995</v>
      </c>
      <c r="M110">
        <f t="shared" si="17"/>
        <v>1</v>
      </c>
    </row>
    <row r="111" spans="1:13">
      <c r="A111" s="1">
        <v>44069</v>
      </c>
      <c r="B111" s="6">
        <v>23.47</v>
      </c>
      <c r="C111" s="12">
        <v>0</v>
      </c>
      <c r="D111" s="12">
        <v>0</v>
      </c>
      <c r="E111" s="12">
        <v>0</v>
      </c>
      <c r="F111" s="12">
        <f t="shared" si="12"/>
        <v>23.47</v>
      </c>
      <c r="G111" s="65">
        <f t="shared" si="13"/>
        <v>1</v>
      </c>
      <c r="H111" s="6">
        <v>7.3799999999999955</v>
      </c>
      <c r="I111" s="12">
        <v>2.1699999999999875</v>
      </c>
      <c r="J111" s="12">
        <f t="shared" si="14"/>
        <v>9.5499999999999829</v>
      </c>
      <c r="K111" s="65">
        <f t="shared" si="15"/>
        <v>1</v>
      </c>
      <c r="L111">
        <f t="shared" si="16"/>
        <v>33.019999999999982</v>
      </c>
      <c r="M111">
        <f t="shared" si="17"/>
        <v>1</v>
      </c>
    </row>
    <row r="112" spans="1:13">
      <c r="A112" s="1">
        <v>44070</v>
      </c>
      <c r="B112" s="6">
        <v>33.14</v>
      </c>
      <c r="C112" s="12">
        <v>0</v>
      </c>
      <c r="D112" s="12">
        <v>0</v>
      </c>
      <c r="E112" s="12">
        <v>0</v>
      </c>
      <c r="F112" s="12">
        <f t="shared" si="12"/>
        <v>33.14</v>
      </c>
      <c r="G112" s="65">
        <f t="shared" si="13"/>
        <v>1</v>
      </c>
      <c r="H112" s="6">
        <v>7.7099999999999795</v>
      </c>
      <c r="I112" s="12">
        <v>1.9000000000000057</v>
      </c>
      <c r="J112" s="12">
        <f t="shared" si="14"/>
        <v>9.6099999999999852</v>
      </c>
      <c r="K112" s="65">
        <f t="shared" si="15"/>
        <v>1</v>
      </c>
      <c r="L112">
        <f t="shared" si="16"/>
        <v>42.749999999999986</v>
      </c>
      <c r="M112">
        <f t="shared" si="17"/>
        <v>1</v>
      </c>
    </row>
    <row r="113" spans="1:13">
      <c r="A113" s="1">
        <v>44071</v>
      </c>
      <c r="B113" s="6">
        <v>33.099999999999994</v>
      </c>
      <c r="C113" s="12">
        <v>0</v>
      </c>
      <c r="D113" s="12">
        <v>0</v>
      </c>
      <c r="E113" s="12">
        <v>0</v>
      </c>
      <c r="F113" s="12">
        <f t="shared" si="12"/>
        <v>33.099999999999994</v>
      </c>
      <c r="G113" s="65">
        <f t="shared" si="13"/>
        <v>1</v>
      </c>
      <c r="H113" s="6">
        <v>7.75</v>
      </c>
      <c r="I113" s="12">
        <v>1.8900000000000148</v>
      </c>
      <c r="J113" s="12">
        <f t="shared" si="14"/>
        <v>9.6400000000000148</v>
      </c>
      <c r="K113" s="65">
        <f t="shared" si="15"/>
        <v>1</v>
      </c>
      <c r="L113">
        <f t="shared" si="16"/>
        <v>42.740000000000009</v>
      </c>
      <c r="M113">
        <f t="shared" si="17"/>
        <v>1</v>
      </c>
    </row>
    <row r="114" spans="1:13">
      <c r="A114" s="1">
        <v>44072</v>
      </c>
      <c r="B114" s="6">
        <v>33.059999999999988</v>
      </c>
      <c r="C114" s="12">
        <v>0</v>
      </c>
      <c r="D114" s="12">
        <v>0</v>
      </c>
      <c r="E114" s="12">
        <v>1.230000000000004</v>
      </c>
      <c r="F114" s="12">
        <f t="shared" si="12"/>
        <v>34.289999999999992</v>
      </c>
      <c r="G114" s="65">
        <f t="shared" si="13"/>
        <v>1</v>
      </c>
      <c r="H114" s="6">
        <v>8.0699999999999932</v>
      </c>
      <c r="I114" s="12">
        <v>2.4799999999999898</v>
      </c>
      <c r="J114" s="12">
        <f t="shared" si="14"/>
        <v>10.549999999999983</v>
      </c>
      <c r="K114" s="65">
        <f t="shared" si="15"/>
        <v>1</v>
      </c>
      <c r="L114">
        <f t="shared" si="16"/>
        <v>44.839999999999975</v>
      </c>
      <c r="M114">
        <f t="shared" si="17"/>
        <v>1</v>
      </c>
    </row>
    <row r="115" spans="1:13">
      <c r="A115" s="1">
        <v>44073</v>
      </c>
      <c r="B115" s="6">
        <v>32.870000000000005</v>
      </c>
      <c r="C115" s="12">
        <v>0</v>
      </c>
      <c r="D115" s="12">
        <v>0</v>
      </c>
      <c r="E115" s="12">
        <v>1.3900000000000006</v>
      </c>
      <c r="F115" s="12">
        <f t="shared" si="12"/>
        <v>34.260000000000005</v>
      </c>
      <c r="G115" s="65">
        <f t="shared" si="13"/>
        <v>1</v>
      </c>
      <c r="H115" s="6">
        <v>7.6799999999999784</v>
      </c>
      <c r="I115" s="12">
        <v>2.6300000000000239</v>
      </c>
      <c r="J115" s="12">
        <f t="shared" si="14"/>
        <v>10.310000000000002</v>
      </c>
      <c r="K115" s="65">
        <f t="shared" si="15"/>
        <v>1</v>
      </c>
      <c r="L115">
        <f t="shared" si="16"/>
        <v>44.570000000000007</v>
      </c>
      <c r="M115">
        <f t="shared" si="17"/>
        <v>1</v>
      </c>
    </row>
    <row r="116" spans="1:13">
      <c r="A116" s="1">
        <v>44074</v>
      </c>
      <c r="B116" s="6">
        <v>32.980000000000004</v>
      </c>
      <c r="C116" s="12">
        <v>0</v>
      </c>
      <c r="D116" s="12">
        <v>3.0000000000001137E-2</v>
      </c>
      <c r="E116" s="12">
        <v>1.4399999999999977</v>
      </c>
      <c r="F116" s="12">
        <f t="shared" si="12"/>
        <v>34.450000000000003</v>
      </c>
      <c r="G116" s="65">
        <f t="shared" si="13"/>
        <v>1</v>
      </c>
      <c r="H116" s="6">
        <v>7.7699999999999818</v>
      </c>
      <c r="I116" s="12">
        <v>2.5900000000000034</v>
      </c>
      <c r="J116" s="12">
        <f t="shared" si="14"/>
        <v>10.359999999999985</v>
      </c>
      <c r="K116" s="65">
        <f t="shared" si="15"/>
        <v>1</v>
      </c>
      <c r="L116">
        <f t="shared" si="16"/>
        <v>44.809999999999988</v>
      </c>
      <c r="M116">
        <f t="shared" si="17"/>
        <v>1</v>
      </c>
    </row>
    <row r="117" spans="1:13">
      <c r="A117" s="1">
        <v>44075</v>
      </c>
      <c r="B117" s="6">
        <v>32.94</v>
      </c>
      <c r="C117" s="12">
        <v>0</v>
      </c>
      <c r="D117" s="12">
        <v>7.9999999999998295E-2</v>
      </c>
      <c r="E117" s="12">
        <v>1.4299999999999997</v>
      </c>
      <c r="F117" s="12">
        <f t="shared" si="12"/>
        <v>34.449999999999996</v>
      </c>
      <c r="G117" s="65">
        <f t="shared" si="13"/>
        <v>1</v>
      </c>
      <c r="H117" s="6">
        <v>7.5900000000000034</v>
      </c>
      <c r="I117" s="12">
        <v>2.9799999999999898</v>
      </c>
      <c r="J117" s="12">
        <f t="shared" si="14"/>
        <v>10.569999999999993</v>
      </c>
      <c r="K117" s="65">
        <f t="shared" si="15"/>
        <v>1</v>
      </c>
      <c r="L117">
        <f t="shared" si="16"/>
        <v>45.019999999999989</v>
      </c>
      <c r="M117">
        <f t="shared" si="17"/>
        <v>1</v>
      </c>
    </row>
    <row r="118" spans="1:13">
      <c r="A118" s="1">
        <v>44076</v>
      </c>
      <c r="B118" s="6">
        <v>30.849999999999994</v>
      </c>
      <c r="C118" s="12">
        <v>0</v>
      </c>
      <c r="D118" s="12">
        <v>3.9999999999999147E-2</v>
      </c>
      <c r="E118" s="12">
        <v>1.25</v>
      </c>
      <c r="F118" s="12">
        <f t="shared" si="12"/>
        <v>32.139999999999993</v>
      </c>
      <c r="G118" s="65">
        <f t="shared" si="13"/>
        <v>1</v>
      </c>
      <c r="H118" s="6">
        <v>7.3500000000000227</v>
      </c>
      <c r="I118" s="12">
        <v>0.99000000000000909</v>
      </c>
      <c r="J118" s="12">
        <f t="shared" si="14"/>
        <v>8.3400000000000318</v>
      </c>
      <c r="K118" s="65">
        <f t="shared" si="15"/>
        <v>1</v>
      </c>
      <c r="L118">
        <f t="shared" si="16"/>
        <v>40.480000000000025</v>
      </c>
      <c r="M118">
        <f t="shared" si="17"/>
        <v>1</v>
      </c>
    </row>
    <row r="119" spans="1:13">
      <c r="A119" s="1">
        <v>44077</v>
      </c>
      <c r="B119" s="6">
        <v>31.28</v>
      </c>
      <c r="C119" s="12">
        <v>0</v>
      </c>
      <c r="D119" s="12">
        <v>4.9999999999997158E-2</v>
      </c>
      <c r="E119" s="12">
        <v>1.259999999999998</v>
      </c>
      <c r="F119" s="12">
        <f t="shared" si="12"/>
        <v>32.589999999999996</v>
      </c>
      <c r="G119" s="65">
        <f t="shared" si="13"/>
        <v>1</v>
      </c>
      <c r="H119" s="6">
        <v>7.3700000000000045</v>
      </c>
      <c r="I119" s="12">
        <v>1.8100000000000023</v>
      </c>
      <c r="J119" s="12">
        <f t="shared" si="14"/>
        <v>9.1800000000000068</v>
      </c>
      <c r="K119" s="65">
        <f t="shared" si="15"/>
        <v>1</v>
      </c>
      <c r="L119">
        <f t="shared" si="16"/>
        <v>41.77</v>
      </c>
      <c r="M119">
        <f t="shared" si="17"/>
        <v>1</v>
      </c>
    </row>
    <row r="120" spans="1:13">
      <c r="A120" s="1">
        <v>44078</v>
      </c>
      <c r="B120" s="6">
        <v>31.689999999999998</v>
      </c>
      <c r="C120" s="12">
        <v>0</v>
      </c>
      <c r="D120" s="12">
        <v>7.0000000000000284E-2</v>
      </c>
      <c r="E120" s="12">
        <v>1.8999999999999986</v>
      </c>
      <c r="F120" s="12">
        <f t="shared" si="12"/>
        <v>33.659999999999997</v>
      </c>
      <c r="G120" s="65">
        <f t="shared" si="13"/>
        <v>1</v>
      </c>
      <c r="H120" s="6">
        <v>6.8299999999999841</v>
      </c>
      <c r="I120" s="12">
        <v>2.2700000000000102</v>
      </c>
      <c r="J120" s="12">
        <f t="shared" si="14"/>
        <v>9.0999999999999943</v>
      </c>
      <c r="K120" s="65">
        <f t="shared" si="15"/>
        <v>1</v>
      </c>
      <c r="L120">
        <f t="shared" si="16"/>
        <v>42.759999999999991</v>
      </c>
      <c r="M120">
        <f t="shared" si="17"/>
        <v>1</v>
      </c>
    </row>
    <row r="121" spans="1:13">
      <c r="A121" s="1">
        <v>44079</v>
      </c>
      <c r="B121" s="6">
        <v>31.549999999999997</v>
      </c>
      <c r="C121" s="12">
        <v>0</v>
      </c>
      <c r="D121" s="12">
        <v>8.9999999999996305E-2</v>
      </c>
      <c r="E121" s="12">
        <v>1.4399999999999977</v>
      </c>
      <c r="F121" s="12">
        <f t="shared" si="12"/>
        <v>33.079999999999991</v>
      </c>
      <c r="G121" s="65">
        <f t="shared" si="13"/>
        <v>1</v>
      </c>
      <c r="H121" s="6">
        <v>7.8799999999999955</v>
      </c>
      <c r="I121" s="12">
        <v>2.289999999999992</v>
      </c>
      <c r="J121" s="12">
        <f>SUM(H121:I121)</f>
        <v>10.169999999999987</v>
      </c>
      <c r="K121" s="65">
        <f t="shared" si="15"/>
        <v>1</v>
      </c>
      <c r="L121">
        <f t="shared" si="16"/>
        <v>43.249999999999979</v>
      </c>
      <c r="M121">
        <f t="shared" si="17"/>
        <v>1</v>
      </c>
    </row>
    <row r="122" spans="1:13">
      <c r="A122" s="1">
        <v>44080</v>
      </c>
      <c r="B122" s="6">
        <v>32.69</v>
      </c>
      <c r="C122" s="12">
        <v>0</v>
      </c>
      <c r="D122" s="12">
        <v>1.25</v>
      </c>
      <c r="E122" s="12">
        <v>1.529999999999994</v>
      </c>
      <c r="F122" s="12">
        <f t="shared" si="12"/>
        <v>35.469999999999992</v>
      </c>
      <c r="G122" s="65">
        <f t="shared" si="13"/>
        <v>1</v>
      </c>
      <c r="H122" s="6">
        <v>8.6299999999999955</v>
      </c>
      <c r="I122" s="12">
        <v>2.9099999999999966</v>
      </c>
      <c r="J122" s="12">
        <f t="shared" si="14"/>
        <v>11.539999999999992</v>
      </c>
      <c r="K122" s="65">
        <f t="shared" si="15"/>
        <v>1</v>
      </c>
      <c r="L122">
        <f t="shared" si="16"/>
        <v>47.009999999999984</v>
      </c>
      <c r="M122">
        <f t="shared" si="17"/>
        <v>1</v>
      </c>
    </row>
    <row r="123" spans="1:13">
      <c r="A123" s="1">
        <v>44081</v>
      </c>
      <c r="B123" s="6">
        <v>32.51</v>
      </c>
      <c r="C123" s="12">
        <v>0</v>
      </c>
      <c r="D123" s="12">
        <v>1.5499999999999972</v>
      </c>
      <c r="E123" s="12">
        <v>1.4399999999999977</v>
      </c>
      <c r="F123" s="12">
        <f t="shared" si="12"/>
        <v>35.499999999999993</v>
      </c>
      <c r="G123" s="65">
        <f t="shared" si="13"/>
        <v>1</v>
      </c>
      <c r="H123" s="6">
        <v>7.6800000000000068</v>
      </c>
      <c r="I123" s="12">
        <v>2.6899999999999977</v>
      </c>
      <c r="J123" s="12">
        <f t="shared" si="14"/>
        <v>10.370000000000005</v>
      </c>
      <c r="K123" s="65">
        <f t="shared" si="15"/>
        <v>1</v>
      </c>
      <c r="L123">
        <f t="shared" si="16"/>
        <v>45.87</v>
      </c>
      <c r="M123">
        <f t="shared" si="17"/>
        <v>1</v>
      </c>
    </row>
    <row r="124" spans="1:13">
      <c r="A124" s="1">
        <v>44082</v>
      </c>
      <c r="B124" s="6">
        <v>32.49</v>
      </c>
      <c r="C124" s="12">
        <v>0</v>
      </c>
      <c r="D124" s="12">
        <v>0.64000000000000057</v>
      </c>
      <c r="E124" s="12">
        <v>1.4499999999999957</v>
      </c>
      <c r="F124" s="12">
        <f t="shared" si="12"/>
        <v>34.58</v>
      </c>
      <c r="G124" s="65">
        <f t="shared" si="13"/>
        <v>1</v>
      </c>
      <c r="H124" s="6">
        <v>8.6200000000000045</v>
      </c>
      <c r="I124" s="12">
        <v>2.4200000000000159</v>
      </c>
      <c r="J124" s="12">
        <f t="shared" si="14"/>
        <v>11.04000000000002</v>
      </c>
      <c r="K124" s="65">
        <f t="shared" si="15"/>
        <v>1</v>
      </c>
      <c r="L124">
        <f t="shared" si="16"/>
        <v>45.620000000000019</v>
      </c>
      <c r="M124">
        <f t="shared" si="17"/>
        <v>1</v>
      </c>
    </row>
    <row r="125" spans="1:13">
      <c r="A125" s="1">
        <v>44083</v>
      </c>
      <c r="B125" s="6">
        <v>30.209999999999994</v>
      </c>
      <c r="C125" s="12">
        <v>0</v>
      </c>
      <c r="D125" s="12">
        <v>0</v>
      </c>
      <c r="E125" s="12">
        <v>1.2000000000000028</v>
      </c>
      <c r="F125" s="12">
        <f t="shared" si="12"/>
        <v>31.409999999999997</v>
      </c>
      <c r="G125" s="65">
        <f t="shared" si="13"/>
        <v>1</v>
      </c>
      <c r="H125" s="6">
        <v>7.1700000000000159</v>
      </c>
      <c r="I125" s="12">
        <v>1.0600000000000023</v>
      </c>
      <c r="J125" s="12">
        <f t="shared" si="14"/>
        <v>8.2300000000000182</v>
      </c>
      <c r="K125" s="65">
        <f t="shared" si="15"/>
        <v>1</v>
      </c>
      <c r="L125">
        <f t="shared" si="16"/>
        <v>39.640000000000015</v>
      </c>
      <c r="M125">
        <f t="shared" si="17"/>
        <v>1</v>
      </c>
    </row>
    <row r="126" spans="1:13">
      <c r="A126" s="1">
        <v>44084</v>
      </c>
      <c r="B126" s="6">
        <v>29.47999999999999</v>
      </c>
      <c r="C126" s="12">
        <v>0</v>
      </c>
      <c r="D126" s="12">
        <v>0</v>
      </c>
      <c r="E126" s="12">
        <v>0.69999999999999574</v>
      </c>
      <c r="F126" s="12">
        <f t="shared" si="12"/>
        <v>30.179999999999986</v>
      </c>
      <c r="G126" s="65">
        <f t="shared" si="13"/>
        <v>1</v>
      </c>
      <c r="H126" s="6">
        <v>6.25</v>
      </c>
      <c r="I126" s="12">
        <v>0</v>
      </c>
      <c r="J126" s="12">
        <f t="shared" si="14"/>
        <v>6.25</v>
      </c>
      <c r="K126" s="65">
        <f t="shared" si="15"/>
        <v>1</v>
      </c>
      <c r="L126">
        <f t="shared" si="16"/>
        <v>36.429999999999986</v>
      </c>
      <c r="M126">
        <f t="shared" si="17"/>
        <v>1</v>
      </c>
    </row>
    <row r="127" spans="1:13">
      <c r="A127" s="1">
        <v>44085</v>
      </c>
      <c r="B127" s="6">
        <v>29.639999999999993</v>
      </c>
      <c r="C127" s="12">
        <v>0</v>
      </c>
      <c r="D127" s="12">
        <v>0</v>
      </c>
      <c r="E127" s="12">
        <v>0.43999999999999773</v>
      </c>
      <c r="F127" s="12">
        <f t="shared" si="12"/>
        <v>30.079999999999991</v>
      </c>
      <c r="G127" s="65">
        <f t="shared" si="13"/>
        <v>1</v>
      </c>
      <c r="H127" s="6">
        <v>6.2000000000000171</v>
      </c>
      <c r="I127" s="12">
        <v>0</v>
      </c>
      <c r="J127" s="12">
        <f t="shared" si="14"/>
        <v>6.2000000000000171</v>
      </c>
      <c r="K127" s="65">
        <f t="shared" si="15"/>
        <v>1</v>
      </c>
      <c r="L127">
        <f t="shared" si="16"/>
        <v>36.280000000000008</v>
      </c>
      <c r="M127">
        <f t="shared" si="17"/>
        <v>1</v>
      </c>
    </row>
    <row r="128" spans="1:13">
      <c r="A128" s="1">
        <v>44086</v>
      </c>
      <c r="B128" s="6">
        <v>30.210000000000008</v>
      </c>
      <c r="C128" s="12">
        <v>0</v>
      </c>
      <c r="D128" s="12">
        <v>0</v>
      </c>
      <c r="E128" s="12">
        <v>0</v>
      </c>
      <c r="F128" s="12">
        <f t="shared" si="12"/>
        <v>30.210000000000008</v>
      </c>
      <c r="G128" s="65">
        <f t="shared" si="13"/>
        <v>1</v>
      </c>
      <c r="H128" s="6">
        <v>6.1500000000000057</v>
      </c>
      <c r="I128" s="12">
        <v>0</v>
      </c>
      <c r="J128" s="12">
        <f t="shared" si="14"/>
        <v>6.1500000000000057</v>
      </c>
      <c r="K128" s="65">
        <f t="shared" si="15"/>
        <v>1</v>
      </c>
      <c r="L128">
        <f t="shared" si="16"/>
        <v>36.360000000000014</v>
      </c>
      <c r="M128">
        <f t="shared" si="17"/>
        <v>1</v>
      </c>
    </row>
    <row r="129" spans="1:13">
      <c r="A129" s="1">
        <v>44087</v>
      </c>
      <c r="B129" s="6">
        <v>30.720000000000006</v>
      </c>
      <c r="C129" s="12">
        <v>0</v>
      </c>
      <c r="D129" s="12">
        <v>0</v>
      </c>
      <c r="E129" s="12">
        <v>0</v>
      </c>
      <c r="F129" s="12">
        <f t="shared" si="12"/>
        <v>30.720000000000006</v>
      </c>
      <c r="G129" s="65">
        <f t="shared" si="13"/>
        <v>1</v>
      </c>
      <c r="H129" s="6">
        <v>6.1800000000000068</v>
      </c>
      <c r="I129" s="12">
        <v>0</v>
      </c>
      <c r="J129" s="12">
        <f t="shared" si="14"/>
        <v>6.1800000000000068</v>
      </c>
      <c r="K129" s="65">
        <f t="shared" si="15"/>
        <v>1</v>
      </c>
      <c r="L129">
        <f t="shared" si="16"/>
        <v>36.900000000000013</v>
      </c>
      <c r="M129">
        <f t="shared" si="17"/>
        <v>1</v>
      </c>
    </row>
    <row r="130" spans="1:13">
      <c r="A130" s="1">
        <v>44088</v>
      </c>
      <c r="B130" s="6">
        <v>30.61</v>
      </c>
      <c r="C130" s="12">
        <v>0</v>
      </c>
      <c r="D130" s="12">
        <v>0</v>
      </c>
      <c r="E130" s="12">
        <v>0</v>
      </c>
      <c r="F130" s="12">
        <f t="shared" si="12"/>
        <v>30.61</v>
      </c>
      <c r="G130" s="65">
        <f t="shared" si="13"/>
        <v>1</v>
      </c>
      <c r="H130" s="6">
        <v>5.9499999999999886</v>
      </c>
      <c r="I130" s="12">
        <v>0</v>
      </c>
      <c r="J130" s="12">
        <f t="shared" si="14"/>
        <v>5.9499999999999886</v>
      </c>
      <c r="K130" s="65">
        <f t="shared" si="15"/>
        <v>1</v>
      </c>
      <c r="L130">
        <f t="shared" si="16"/>
        <v>36.559999999999988</v>
      </c>
      <c r="M130">
        <f t="shared" si="17"/>
        <v>1</v>
      </c>
    </row>
    <row r="131" spans="1:13">
      <c r="A131" s="1">
        <v>44089</v>
      </c>
      <c r="B131" s="6">
        <v>30.540000000000006</v>
      </c>
      <c r="C131" s="12">
        <v>0</v>
      </c>
      <c r="D131" s="12">
        <v>0</v>
      </c>
      <c r="E131" s="12">
        <v>0</v>
      </c>
      <c r="F131" s="12">
        <f t="shared" si="12"/>
        <v>30.540000000000006</v>
      </c>
      <c r="G131" s="65">
        <f t="shared" si="13"/>
        <v>1</v>
      </c>
      <c r="H131" s="6">
        <v>6.0999999999999943</v>
      </c>
      <c r="I131" s="12">
        <v>0</v>
      </c>
      <c r="J131" s="12">
        <f t="shared" si="14"/>
        <v>6.0999999999999943</v>
      </c>
      <c r="K131" s="65">
        <f t="shared" si="15"/>
        <v>1</v>
      </c>
      <c r="L131">
        <f t="shared" si="16"/>
        <v>36.64</v>
      </c>
      <c r="M131">
        <f t="shared" si="17"/>
        <v>1</v>
      </c>
    </row>
    <row r="132" spans="1:13">
      <c r="A132" s="1">
        <v>44090</v>
      </c>
      <c r="B132" s="6">
        <v>30.399999999999991</v>
      </c>
      <c r="C132" s="12">
        <v>0</v>
      </c>
      <c r="D132" s="12">
        <v>0</v>
      </c>
      <c r="E132" s="12">
        <v>0</v>
      </c>
      <c r="F132" s="12">
        <f t="shared" si="12"/>
        <v>30.399999999999991</v>
      </c>
      <c r="G132" s="65">
        <f t="shared" si="13"/>
        <v>1</v>
      </c>
      <c r="H132" s="6">
        <v>6.25</v>
      </c>
      <c r="I132" s="12">
        <v>0</v>
      </c>
      <c r="J132" s="12">
        <f t="shared" si="14"/>
        <v>6.25</v>
      </c>
      <c r="K132" s="65">
        <f t="shared" si="15"/>
        <v>1</v>
      </c>
      <c r="L132">
        <f t="shared" si="16"/>
        <v>36.649999999999991</v>
      </c>
      <c r="M132">
        <f t="shared" si="17"/>
        <v>1</v>
      </c>
    </row>
    <row r="133" spans="1:13">
      <c r="A133" s="1">
        <v>44091</v>
      </c>
      <c r="B133" s="6">
        <v>30.460000000000008</v>
      </c>
      <c r="C133" s="12">
        <v>0</v>
      </c>
      <c r="D133" s="12">
        <v>0</v>
      </c>
      <c r="E133" s="12">
        <v>0</v>
      </c>
      <c r="F133" s="12">
        <f t="shared" si="12"/>
        <v>30.460000000000008</v>
      </c>
      <c r="G133" s="65">
        <f t="shared" si="13"/>
        <v>1</v>
      </c>
      <c r="H133" s="6">
        <v>6.25</v>
      </c>
      <c r="I133" s="12">
        <v>0</v>
      </c>
      <c r="J133" s="12">
        <f t="shared" si="14"/>
        <v>6.25</v>
      </c>
      <c r="K133" s="65">
        <f t="shared" si="15"/>
        <v>1</v>
      </c>
      <c r="L133">
        <f t="shared" si="16"/>
        <v>36.710000000000008</v>
      </c>
      <c r="M133">
        <f t="shared" si="17"/>
        <v>1</v>
      </c>
    </row>
    <row r="134" spans="1:13">
      <c r="A134" s="1">
        <v>44092</v>
      </c>
      <c r="B134" s="6">
        <v>30.489999999999995</v>
      </c>
      <c r="C134" s="12">
        <v>0</v>
      </c>
      <c r="D134" s="12">
        <v>0</v>
      </c>
      <c r="E134" s="12">
        <v>0.64000000000000057</v>
      </c>
      <c r="F134" s="12">
        <f t="shared" si="12"/>
        <v>31.129999999999995</v>
      </c>
      <c r="G134" s="65">
        <f t="shared" si="13"/>
        <v>1</v>
      </c>
      <c r="H134" s="6">
        <v>6.5800000000000125</v>
      </c>
      <c r="I134" s="12">
        <v>0</v>
      </c>
      <c r="J134" s="12">
        <f t="shared" si="14"/>
        <v>6.5800000000000125</v>
      </c>
      <c r="K134" s="65">
        <f t="shared" si="15"/>
        <v>1</v>
      </c>
      <c r="L134">
        <f t="shared" si="16"/>
        <v>37.710000000000008</v>
      </c>
      <c r="M134">
        <f t="shared" si="17"/>
        <v>1</v>
      </c>
    </row>
    <row r="135" spans="1:13">
      <c r="A135" s="1">
        <v>44093</v>
      </c>
      <c r="B135" s="6">
        <v>30.290000000000006</v>
      </c>
      <c r="C135" s="12">
        <v>0</v>
      </c>
      <c r="D135" s="12">
        <v>0</v>
      </c>
      <c r="E135" s="12">
        <v>0.68999999999999773</v>
      </c>
      <c r="F135" s="12">
        <f t="shared" si="12"/>
        <v>30.980000000000004</v>
      </c>
      <c r="G135" s="65">
        <f t="shared" si="13"/>
        <v>1</v>
      </c>
      <c r="H135" s="6">
        <v>7.5500000000000114</v>
      </c>
      <c r="I135" s="12">
        <v>0</v>
      </c>
      <c r="J135" s="12">
        <f t="shared" si="14"/>
        <v>7.5500000000000114</v>
      </c>
      <c r="K135" s="65">
        <f t="shared" si="15"/>
        <v>1</v>
      </c>
      <c r="L135">
        <f t="shared" si="16"/>
        <v>38.530000000000015</v>
      </c>
      <c r="M135">
        <f t="shared" si="17"/>
        <v>1</v>
      </c>
    </row>
    <row r="136" spans="1:13">
      <c r="A136" s="1">
        <v>44094</v>
      </c>
      <c r="B136" s="6">
        <v>30.169999999999995</v>
      </c>
      <c r="C136" s="12">
        <v>0</v>
      </c>
      <c r="D136" s="12">
        <v>0</v>
      </c>
      <c r="E136" s="12">
        <v>0.19000000000000483</v>
      </c>
      <c r="F136" s="12">
        <f t="shared" si="12"/>
        <v>30.36</v>
      </c>
      <c r="G136" s="65">
        <f t="shared" si="13"/>
        <v>1</v>
      </c>
      <c r="H136" s="6">
        <v>6.6699999999999875</v>
      </c>
      <c r="I136" s="12">
        <v>0</v>
      </c>
      <c r="J136" s="12">
        <f t="shared" si="14"/>
        <v>6.6699999999999875</v>
      </c>
      <c r="K136" s="65">
        <f t="shared" si="15"/>
        <v>1</v>
      </c>
      <c r="L136">
        <f t="shared" si="16"/>
        <v>37.029999999999987</v>
      </c>
      <c r="M136">
        <f t="shared" si="17"/>
        <v>1</v>
      </c>
    </row>
    <row r="137" spans="1:13">
      <c r="A137" s="1">
        <v>44095</v>
      </c>
      <c r="B137" s="6">
        <v>30.1</v>
      </c>
      <c r="C137" s="12">
        <v>0</v>
      </c>
      <c r="D137" s="12">
        <v>0</v>
      </c>
      <c r="E137" s="12">
        <v>0.12999999999999545</v>
      </c>
      <c r="F137" s="12">
        <f t="shared" si="12"/>
        <v>30.229999999999997</v>
      </c>
      <c r="G137" s="65">
        <f t="shared" si="13"/>
        <v>1</v>
      </c>
      <c r="H137" s="6">
        <v>7.3499999999999943</v>
      </c>
      <c r="I137" s="12">
        <v>1.5</v>
      </c>
      <c r="J137" s="12">
        <f t="shared" si="14"/>
        <v>8.8499999999999943</v>
      </c>
      <c r="K137" s="65">
        <f t="shared" si="15"/>
        <v>1</v>
      </c>
      <c r="L137">
        <f t="shared" si="16"/>
        <v>39.079999999999991</v>
      </c>
      <c r="M137">
        <f t="shared" si="17"/>
        <v>1</v>
      </c>
    </row>
    <row r="138" spans="1:13">
      <c r="A138" s="1">
        <v>44096</v>
      </c>
      <c r="B138" s="6">
        <v>30.080000000000005</v>
      </c>
      <c r="C138" s="12">
        <v>0</v>
      </c>
      <c r="D138" s="12">
        <v>0</v>
      </c>
      <c r="E138" s="12">
        <v>0.14000000000000057</v>
      </c>
      <c r="F138" s="12">
        <f t="shared" si="12"/>
        <v>30.220000000000006</v>
      </c>
      <c r="G138" s="65">
        <f t="shared" si="13"/>
        <v>1</v>
      </c>
      <c r="H138" s="6">
        <v>7.0200000000000102</v>
      </c>
      <c r="I138" s="12">
        <v>0.59000000000000341</v>
      </c>
      <c r="J138" s="12">
        <f t="shared" si="14"/>
        <v>7.6100000000000136</v>
      </c>
      <c r="K138" s="65">
        <f t="shared" si="15"/>
        <v>1</v>
      </c>
      <c r="L138">
        <f t="shared" si="16"/>
        <v>37.83000000000002</v>
      </c>
      <c r="M138">
        <f t="shared" si="17"/>
        <v>1</v>
      </c>
    </row>
    <row r="139" spans="1:13">
      <c r="A139" s="1">
        <v>44097</v>
      </c>
      <c r="B139" s="6">
        <v>30.04</v>
      </c>
      <c r="C139" s="12">
        <v>0</v>
      </c>
      <c r="D139" s="12">
        <v>0</v>
      </c>
      <c r="E139" s="12">
        <v>0.17000000000000171</v>
      </c>
      <c r="F139" s="12">
        <f t="shared" si="12"/>
        <v>30.21</v>
      </c>
      <c r="G139" s="65">
        <f t="shared" si="13"/>
        <v>1</v>
      </c>
      <c r="H139" s="6">
        <v>6.9500000000000171</v>
      </c>
      <c r="I139" s="12">
        <v>0.6799999999999784</v>
      </c>
      <c r="J139" s="12">
        <f t="shared" si="14"/>
        <v>7.6299999999999955</v>
      </c>
      <c r="K139" s="65">
        <f t="shared" si="15"/>
        <v>1</v>
      </c>
      <c r="L139">
        <f t="shared" si="16"/>
        <v>37.839999999999996</v>
      </c>
      <c r="M139">
        <f t="shared" si="17"/>
        <v>1</v>
      </c>
    </row>
    <row r="140" spans="1:13">
      <c r="A140" s="1">
        <v>44098</v>
      </c>
      <c r="B140" s="6">
        <v>30.04</v>
      </c>
      <c r="C140" s="12">
        <v>0</v>
      </c>
      <c r="D140" s="12">
        <v>0</v>
      </c>
      <c r="E140" s="12">
        <v>0</v>
      </c>
      <c r="F140" s="12">
        <f t="shared" si="12"/>
        <v>30.04</v>
      </c>
      <c r="G140" s="65">
        <f t="shared" si="13"/>
        <v>1</v>
      </c>
      <c r="H140" s="6">
        <v>7.1900000000000261</v>
      </c>
      <c r="I140" s="12">
        <v>0.55000000000001137</v>
      </c>
      <c r="J140" s="12">
        <f t="shared" si="14"/>
        <v>7.7400000000000375</v>
      </c>
      <c r="K140" s="65">
        <f t="shared" si="15"/>
        <v>1</v>
      </c>
      <c r="L140">
        <f t="shared" si="16"/>
        <v>37.780000000000037</v>
      </c>
      <c r="M140">
        <f t="shared" si="17"/>
        <v>1</v>
      </c>
    </row>
    <row r="141" spans="1:13">
      <c r="A141" s="1">
        <v>44099</v>
      </c>
      <c r="B141" s="6">
        <v>29.970000000000006</v>
      </c>
      <c r="C141" s="12">
        <v>0</v>
      </c>
      <c r="D141" s="12">
        <v>0</v>
      </c>
      <c r="E141" s="12">
        <v>0</v>
      </c>
      <c r="F141" s="12">
        <f t="shared" si="12"/>
        <v>29.970000000000006</v>
      </c>
      <c r="G141" s="65">
        <f t="shared" si="13"/>
        <v>1</v>
      </c>
      <c r="H141" s="6">
        <v>7.289999999999992</v>
      </c>
      <c r="I141" s="12">
        <v>0</v>
      </c>
      <c r="J141" s="12">
        <f t="shared" si="14"/>
        <v>7.289999999999992</v>
      </c>
      <c r="K141" s="65">
        <f t="shared" si="15"/>
        <v>1</v>
      </c>
      <c r="L141">
        <f t="shared" si="16"/>
        <v>37.26</v>
      </c>
      <c r="M141">
        <f t="shared" si="17"/>
        <v>1</v>
      </c>
    </row>
    <row r="142" spans="1:13">
      <c r="A142" s="1">
        <v>44100</v>
      </c>
      <c r="B142" s="6">
        <v>29.93</v>
      </c>
      <c r="C142" s="12">
        <v>0</v>
      </c>
      <c r="D142" s="12">
        <v>0</v>
      </c>
      <c r="E142" s="12">
        <v>7.9999999999998295E-2</v>
      </c>
      <c r="F142" s="12">
        <f t="shared" si="12"/>
        <v>30.009999999999998</v>
      </c>
      <c r="G142" s="65">
        <f t="shared" si="13"/>
        <v>1</v>
      </c>
      <c r="H142" s="6">
        <v>7.1500000000000057</v>
      </c>
      <c r="I142" s="12">
        <v>0</v>
      </c>
      <c r="J142" s="12">
        <f t="shared" si="14"/>
        <v>7.1500000000000057</v>
      </c>
      <c r="K142" s="65">
        <f t="shared" si="15"/>
        <v>1</v>
      </c>
      <c r="L142">
        <f t="shared" si="16"/>
        <v>37.160000000000004</v>
      </c>
      <c r="M142">
        <f t="shared" si="17"/>
        <v>1</v>
      </c>
    </row>
    <row r="143" spans="1:13">
      <c r="A143" s="1">
        <v>44101</v>
      </c>
      <c r="B143" s="6">
        <v>29.750000000000007</v>
      </c>
      <c r="C143" s="12">
        <v>0</v>
      </c>
      <c r="D143" s="12">
        <v>0</v>
      </c>
      <c r="E143" s="12">
        <v>0.17000000000000171</v>
      </c>
      <c r="F143" s="12">
        <f t="shared" si="12"/>
        <v>29.920000000000009</v>
      </c>
      <c r="G143" s="65">
        <f t="shared" si="13"/>
        <v>1</v>
      </c>
      <c r="H143" s="6">
        <v>7.1899999999999977</v>
      </c>
      <c r="I143" s="12">
        <v>0</v>
      </c>
      <c r="J143" s="12">
        <f t="shared" si="14"/>
        <v>7.1899999999999977</v>
      </c>
      <c r="K143" s="65">
        <f t="shared" si="15"/>
        <v>1</v>
      </c>
      <c r="L143">
        <f t="shared" si="16"/>
        <v>37.110000000000007</v>
      </c>
      <c r="M143">
        <f t="shared" si="17"/>
        <v>1</v>
      </c>
    </row>
    <row r="144" spans="1:13">
      <c r="A144" s="1">
        <v>44102</v>
      </c>
      <c r="B144" s="6">
        <v>29.750000000000007</v>
      </c>
      <c r="C144" s="12">
        <v>0</v>
      </c>
      <c r="D144" s="12">
        <v>0</v>
      </c>
      <c r="E144" s="12">
        <v>0.17000000000000171</v>
      </c>
      <c r="F144" s="12">
        <f t="shared" si="12"/>
        <v>29.920000000000009</v>
      </c>
      <c r="G144" s="65">
        <f t="shared" si="13"/>
        <v>1</v>
      </c>
      <c r="H144" s="6">
        <v>6.289999999999992</v>
      </c>
      <c r="I144" s="12">
        <v>0</v>
      </c>
      <c r="J144" s="12">
        <f t="shared" si="14"/>
        <v>6.289999999999992</v>
      </c>
      <c r="K144" s="65">
        <f t="shared" si="15"/>
        <v>1</v>
      </c>
      <c r="L144">
        <f t="shared" si="16"/>
        <v>36.21</v>
      </c>
      <c r="M144">
        <f t="shared" si="17"/>
        <v>1</v>
      </c>
    </row>
    <row r="145" spans="1:13">
      <c r="A145" s="1">
        <v>44103</v>
      </c>
      <c r="B145" s="6">
        <v>29.4</v>
      </c>
      <c r="C145" s="12">
        <v>0</v>
      </c>
      <c r="D145" s="12">
        <v>0</v>
      </c>
      <c r="E145" s="12">
        <v>0.18999999999999773</v>
      </c>
      <c r="F145" s="12">
        <f t="shared" si="12"/>
        <v>29.589999999999996</v>
      </c>
      <c r="G145" s="65">
        <f t="shared" si="13"/>
        <v>1</v>
      </c>
      <c r="H145" s="6">
        <v>7.4399999999999977</v>
      </c>
      <c r="I145" s="12">
        <v>0</v>
      </c>
      <c r="J145" s="12">
        <f t="shared" si="14"/>
        <v>7.4399999999999977</v>
      </c>
      <c r="K145" s="65">
        <f t="shared" si="15"/>
        <v>1</v>
      </c>
      <c r="L145">
        <f t="shared" si="16"/>
        <v>37.029999999999994</v>
      </c>
      <c r="M145">
        <f t="shared" si="17"/>
        <v>1</v>
      </c>
    </row>
    <row r="146" spans="1:13">
      <c r="A146" s="1">
        <v>44104</v>
      </c>
      <c r="B146" s="6">
        <v>29.4</v>
      </c>
      <c r="C146" s="12">
        <v>0</v>
      </c>
      <c r="D146" s="12">
        <v>0</v>
      </c>
      <c r="E146" s="12">
        <v>0.18999999999999773</v>
      </c>
      <c r="F146" s="12">
        <f t="shared" si="12"/>
        <v>29.589999999999996</v>
      </c>
      <c r="G146" s="65">
        <f t="shared" si="13"/>
        <v>1</v>
      </c>
      <c r="H146" s="6">
        <v>7.4399999999999977</v>
      </c>
      <c r="I146" s="12">
        <v>0</v>
      </c>
      <c r="J146" s="12">
        <f t="shared" si="14"/>
        <v>7.4399999999999977</v>
      </c>
      <c r="K146" s="65">
        <f t="shared" si="15"/>
        <v>1</v>
      </c>
      <c r="L146">
        <f t="shared" si="16"/>
        <v>37.029999999999994</v>
      </c>
      <c r="M146">
        <f t="shared" si="17"/>
        <v>1</v>
      </c>
    </row>
    <row r="147" spans="1:13">
      <c r="A147" s="1">
        <v>44105</v>
      </c>
      <c r="B147" s="6">
        <v>29.119999999999997</v>
      </c>
      <c r="C147" s="12">
        <v>0</v>
      </c>
      <c r="D147" s="12">
        <v>0</v>
      </c>
      <c r="E147" s="12">
        <v>0.93999999999999773</v>
      </c>
      <c r="F147" s="12">
        <f t="shared" si="12"/>
        <v>30.059999999999995</v>
      </c>
      <c r="G147" s="65">
        <f t="shared" si="13"/>
        <v>1</v>
      </c>
      <c r="H147" s="6">
        <v>7.9499999999999886</v>
      </c>
      <c r="I147" s="12">
        <v>0</v>
      </c>
      <c r="J147" s="12">
        <f t="shared" si="14"/>
        <v>7.9499999999999886</v>
      </c>
      <c r="K147" s="65">
        <f t="shared" si="15"/>
        <v>1</v>
      </c>
      <c r="L147">
        <f t="shared" si="16"/>
        <v>38.009999999999984</v>
      </c>
      <c r="M147">
        <f t="shared" si="17"/>
        <v>1</v>
      </c>
    </row>
    <row r="148" spans="1:13">
      <c r="A148" s="1">
        <v>44106</v>
      </c>
      <c r="B148" s="6">
        <v>29.119999999999997</v>
      </c>
      <c r="C148" s="12">
        <v>0</v>
      </c>
      <c r="D148" s="12">
        <v>0</v>
      </c>
      <c r="E148" s="12">
        <v>0.93999999999999773</v>
      </c>
      <c r="F148" s="12">
        <f t="shared" si="12"/>
        <v>30.059999999999995</v>
      </c>
      <c r="G148" s="65">
        <f t="shared" si="13"/>
        <v>1</v>
      </c>
      <c r="H148" s="6">
        <v>7.9499999999999886</v>
      </c>
      <c r="I148" s="12">
        <v>0</v>
      </c>
      <c r="J148" s="12">
        <f t="shared" si="14"/>
        <v>7.9499999999999886</v>
      </c>
      <c r="K148" s="65">
        <f t="shared" si="15"/>
        <v>1</v>
      </c>
      <c r="L148">
        <f t="shared" si="16"/>
        <v>38.009999999999984</v>
      </c>
      <c r="M148">
        <f t="shared" si="17"/>
        <v>1</v>
      </c>
    </row>
    <row r="149" spans="1:13">
      <c r="A149" s="1">
        <v>44107</v>
      </c>
      <c r="B149" s="6">
        <v>28.990000000000002</v>
      </c>
      <c r="C149" s="12">
        <v>0</v>
      </c>
      <c r="D149" s="12">
        <v>0</v>
      </c>
      <c r="E149" s="12">
        <v>1.0300000000000011</v>
      </c>
      <c r="F149" s="12">
        <f t="shared" si="12"/>
        <v>30.020000000000003</v>
      </c>
      <c r="G149" s="65">
        <f t="shared" si="13"/>
        <v>1</v>
      </c>
      <c r="H149" s="6">
        <v>6.9499999999999886</v>
      </c>
      <c r="I149" s="12">
        <v>0</v>
      </c>
      <c r="J149" s="12">
        <f t="shared" si="14"/>
        <v>6.9499999999999886</v>
      </c>
      <c r="K149" s="65">
        <f t="shared" si="15"/>
        <v>1</v>
      </c>
      <c r="L149">
        <f t="shared" si="16"/>
        <v>36.969999999999992</v>
      </c>
      <c r="M149">
        <f t="shared" si="17"/>
        <v>1</v>
      </c>
    </row>
    <row r="150" spans="1:13">
      <c r="A150" s="1">
        <v>44108</v>
      </c>
      <c r="B150" s="6">
        <v>28.960000000000008</v>
      </c>
      <c r="C150" s="12">
        <v>0</v>
      </c>
      <c r="D150" s="12">
        <v>0</v>
      </c>
      <c r="E150" s="12">
        <v>1.230000000000004</v>
      </c>
      <c r="F150" s="12">
        <f t="shared" si="12"/>
        <v>30.190000000000012</v>
      </c>
      <c r="G150" s="65">
        <f t="shared" si="13"/>
        <v>1</v>
      </c>
      <c r="H150" s="6">
        <v>6.5200000000000102</v>
      </c>
      <c r="I150" s="12">
        <v>0</v>
      </c>
      <c r="J150" s="12">
        <f t="shared" si="14"/>
        <v>6.5200000000000102</v>
      </c>
      <c r="K150" s="65">
        <f t="shared" si="15"/>
        <v>1</v>
      </c>
      <c r="L150">
        <f t="shared" si="16"/>
        <v>36.710000000000022</v>
      </c>
      <c r="M150">
        <f t="shared" si="17"/>
        <v>1</v>
      </c>
    </row>
    <row r="151" spans="1:13">
      <c r="A151" s="1">
        <v>44109</v>
      </c>
      <c r="B151" s="6">
        <v>28.960000000000008</v>
      </c>
      <c r="C151" s="12">
        <v>0</v>
      </c>
      <c r="D151" s="12">
        <v>0</v>
      </c>
      <c r="E151" s="12">
        <v>1.230000000000004</v>
      </c>
      <c r="F151" s="12">
        <f t="shared" si="12"/>
        <v>30.190000000000012</v>
      </c>
      <c r="G151" s="65">
        <f t="shared" si="13"/>
        <v>1</v>
      </c>
      <c r="H151" s="6">
        <v>6.5200000000000102</v>
      </c>
      <c r="I151" s="12">
        <v>0</v>
      </c>
      <c r="J151" s="12">
        <f t="shared" si="14"/>
        <v>6.5200000000000102</v>
      </c>
      <c r="K151" s="65">
        <f t="shared" si="15"/>
        <v>1</v>
      </c>
      <c r="L151">
        <f t="shared" si="16"/>
        <v>36.710000000000022</v>
      </c>
      <c r="M151">
        <f t="shared" si="17"/>
        <v>1</v>
      </c>
    </row>
    <row r="152" spans="1:13">
      <c r="A152" s="1">
        <v>44110</v>
      </c>
      <c r="B152" s="6">
        <v>28.649999999999991</v>
      </c>
      <c r="C152" s="12">
        <v>0</v>
      </c>
      <c r="D152" s="12">
        <v>0</v>
      </c>
      <c r="E152" s="12">
        <v>0.92000000000000171</v>
      </c>
      <c r="F152" s="12">
        <f t="shared" si="12"/>
        <v>29.569999999999993</v>
      </c>
      <c r="G152" s="65">
        <f t="shared" si="13"/>
        <v>1</v>
      </c>
      <c r="H152" s="6">
        <v>7.0199999999999818</v>
      </c>
      <c r="I152" s="12">
        <v>0</v>
      </c>
      <c r="J152" s="12">
        <f t="shared" si="14"/>
        <v>7.0199999999999818</v>
      </c>
      <c r="K152" s="65">
        <f t="shared" si="15"/>
        <v>1</v>
      </c>
      <c r="L152">
        <f t="shared" si="16"/>
        <v>36.589999999999975</v>
      </c>
      <c r="M152">
        <f t="shared" si="17"/>
        <v>1</v>
      </c>
    </row>
    <row r="153" spans="1:13">
      <c r="A153" s="1">
        <v>44111</v>
      </c>
      <c r="B153" s="6">
        <v>28.649999999999991</v>
      </c>
      <c r="C153" s="12">
        <v>0</v>
      </c>
      <c r="D153" s="12">
        <v>0</v>
      </c>
      <c r="E153" s="12">
        <v>0.92000000000000171</v>
      </c>
      <c r="F153" s="12">
        <f t="shared" si="12"/>
        <v>29.569999999999993</v>
      </c>
      <c r="G153" s="65">
        <f t="shared" si="13"/>
        <v>1</v>
      </c>
      <c r="H153" s="6">
        <v>7.0199999999999818</v>
      </c>
      <c r="I153" s="12">
        <v>0</v>
      </c>
      <c r="J153" s="12">
        <f t="shared" si="14"/>
        <v>7.0199999999999818</v>
      </c>
      <c r="K153" s="65">
        <f t="shared" si="15"/>
        <v>1</v>
      </c>
      <c r="L153">
        <f t="shared" si="16"/>
        <v>36.589999999999975</v>
      </c>
      <c r="M153">
        <f t="shared" si="17"/>
        <v>1</v>
      </c>
    </row>
    <row r="154" spans="1:13">
      <c r="A154" s="1">
        <v>44112</v>
      </c>
      <c r="B154" s="6">
        <v>28.36999999999999</v>
      </c>
      <c r="C154" s="12">
        <v>0</v>
      </c>
      <c r="D154" s="12">
        <v>0</v>
      </c>
      <c r="E154" s="12">
        <v>0.89000000000000057</v>
      </c>
      <c r="F154" s="12">
        <f t="shared" si="12"/>
        <v>29.259999999999991</v>
      </c>
      <c r="G154" s="65">
        <f t="shared" si="13"/>
        <v>1</v>
      </c>
      <c r="H154" s="6">
        <v>7.0300000000000011</v>
      </c>
      <c r="I154" s="12">
        <v>0</v>
      </c>
      <c r="J154" s="12">
        <f t="shared" si="14"/>
        <v>7.0300000000000011</v>
      </c>
      <c r="K154" s="65">
        <f t="shared" si="15"/>
        <v>1</v>
      </c>
      <c r="L154">
        <f t="shared" si="16"/>
        <v>36.289999999999992</v>
      </c>
      <c r="M154">
        <f t="shared" si="17"/>
        <v>1</v>
      </c>
    </row>
    <row r="155" spans="1:13">
      <c r="A155" s="1">
        <v>44113</v>
      </c>
      <c r="B155" s="6">
        <v>28.36999999999999</v>
      </c>
      <c r="C155" s="12">
        <v>0</v>
      </c>
      <c r="D155" s="12">
        <v>0</v>
      </c>
      <c r="E155" s="12">
        <v>0.89000000000000057</v>
      </c>
      <c r="F155" s="12">
        <f t="shared" si="12"/>
        <v>29.259999999999991</v>
      </c>
      <c r="G155" s="65">
        <f t="shared" si="13"/>
        <v>1</v>
      </c>
      <c r="H155" s="6">
        <v>7.0300000000000011</v>
      </c>
      <c r="I155" s="12">
        <v>0</v>
      </c>
      <c r="J155" s="12">
        <f t="shared" si="14"/>
        <v>7.0300000000000011</v>
      </c>
      <c r="K155" s="65">
        <f t="shared" si="15"/>
        <v>1</v>
      </c>
      <c r="L155">
        <f t="shared" si="16"/>
        <v>36.289999999999992</v>
      </c>
      <c r="M155">
        <f t="shared" si="17"/>
        <v>1</v>
      </c>
    </row>
    <row r="156" spans="1:13">
      <c r="A156" s="1">
        <v>44114</v>
      </c>
      <c r="B156" s="6">
        <v>28.03</v>
      </c>
      <c r="C156" s="12">
        <v>0</v>
      </c>
      <c r="D156" s="12">
        <v>0</v>
      </c>
      <c r="E156" s="12">
        <v>0.59000000000000341</v>
      </c>
      <c r="F156" s="12">
        <f t="shared" ref="F156:F177" si="18">SUM(B156:E156)</f>
        <v>28.620000000000005</v>
      </c>
      <c r="G156" s="65">
        <f t="shared" ref="G156:G177" si="19">IF(F156&gt;0,1,0)</f>
        <v>1</v>
      </c>
      <c r="H156" s="6">
        <v>6.4099999999999966</v>
      </c>
      <c r="I156" s="12">
        <v>0</v>
      </c>
      <c r="J156" s="12">
        <f t="shared" ref="J156:J177" si="20">SUM(H156:I156)</f>
        <v>6.4099999999999966</v>
      </c>
      <c r="K156" s="65">
        <f t="shared" ref="K156:K177" si="21">IF(J156&gt;0,1,0)</f>
        <v>1</v>
      </c>
      <c r="L156">
        <f t="shared" ref="L156:L177" si="22">SUM(F156,J156)</f>
        <v>35.03</v>
      </c>
      <c r="M156">
        <f t="shared" ref="M156:M177" si="23">IF(G156&gt;0,1,IF(K156&gt;0,1,0))</f>
        <v>1</v>
      </c>
    </row>
    <row r="157" spans="1:13">
      <c r="A157" s="1">
        <v>44115</v>
      </c>
      <c r="B157" s="6">
        <v>27.92</v>
      </c>
      <c r="C157" s="12">
        <v>0</v>
      </c>
      <c r="D157" s="12">
        <v>0</v>
      </c>
      <c r="E157" s="12">
        <v>0.53999999999999915</v>
      </c>
      <c r="F157" s="12">
        <f t="shared" si="18"/>
        <v>28.46</v>
      </c>
      <c r="G157" s="65">
        <f t="shared" si="19"/>
        <v>1</v>
      </c>
      <c r="H157" s="6">
        <v>6.3100000000000023</v>
      </c>
      <c r="I157" s="12">
        <v>0</v>
      </c>
      <c r="J157" s="12">
        <f t="shared" si="20"/>
        <v>6.3100000000000023</v>
      </c>
      <c r="K157" s="65">
        <f t="shared" si="21"/>
        <v>1</v>
      </c>
      <c r="L157">
        <f t="shared" si="22"/>
        <v>34.770000000000003</v>
      </c>
      <c r="M157">
        <f t="shared" si="23"/>
        <v>1</v>
      </c>
    </row>
    <row r="158" spans="1:13">
      <c r="A158" s="1">
        <v>44116</v>
      </c>
      <c r="B158" s="6">
        <v>27.92</v>
      </c>
      <c r="C158" s="12">
        <v>0</v>
      </c>
      <c r="D158" s="12">
        <v>0</v>
      </c>
      <c r="E158" s="12">
        <v>0.53999999999999915</v>
      </c>
      <c r="F158" s="12">
        <f t="shared" si="18"/>
        <v>28.46</v>
      </c>
      <c r="G158" s="65">
        <f t="shared" si="19"/>
        <v>1</v>
      </c>
      <c r="H158" s="6">
        <v>6.3100000000000023</v>
      </c>
      <c r="I158" s="12">
        <v>0</v>
      </c>
      <c r="J158" s="12">
        <f t="shared" si="20"/>
        <v>6.3100000000000023</v>
      </c>
      <c r="K158" s="65">
        <f t="shared" si="21"/>
        <v>1</v>
      </c>
      <c r="L158">
        <f t="shared" si="22"/>
        <v>34.770000000000003</v>
      </c>
      <c r="M158">
        <f t="shared" si="23"/>
        <v>1</v>
      </c>
    </row>
    <row r="159" spans="1:13">
      <c r="A159" s="1">
        <v>44117</v>
      </c>
      <c r="B159" s="6">
        <v>27.67</v>
      </c>
      <c r="C159" s="12">
        <v>0</v>
      </c>
      <c r="D159" s="12">
        <v>0</v>
      </c>
      <c r="E159" s="12">
        <v>0.42999999999999972</v>
      </c>
      <c r="F159" s="12">
        <f t="shared" si="18"/>
        <v>28.1</v>
      </c>
      <c r="G159" s="65">
        <f t="shared" si="19"/>
        <v>1</v>
      </c>
      <c r="H159" s="6">
        <v>6.3699999999999761</v>
      </c>
      <c r="I159" s="12">
        <v>0</v>
      </c>
      <c r="J159" s="12">
        <f t="shared" si="20"/>
        <v>6.3699999999999761</v>
      </c>
      <c r="K159" s="65">
        <f t="shared" si="21"/>
        <v>1</v>
      </c>
      <c r="L159">
        <f t="shared" si="22"/>
        <v>34.469999999999978</v>
      </c>
      <c r="M159">
        <f t="shared" si="23"/>
        <v>1</v>
      </c>
    </row>
    <row r="160" spans="1:13">
      <c r="A160" s="1">
        <v>44118</v>
      </c>
      <c r="B160" s="6">
        <v>27.67</v>
      </c>
      <c r="C160" s="12">
        <v>0</v>
      </c>
      <c r="D160" s="12">
        <v>0</v>
      </c>
      <c r="E160" s="12">
        <v>0.42999999999999972</v>
      </c>
      <c r="F160" s="12">
        <f t="shared" si="18"/>
        <v>28.1</v>
      </c>
      <c r="G160" s="65">
        <f t="shared" si="19"/>
        <v>1</v>
      </c>
      <c r="H160" s="6">
        <v>6.3699999999999761</v>
      </c>
      <c r="I160" s="12">
        <v>0</v>
      </c>
      <c r="J160" s="12">
        <f t="shared" si="20"/>
        <v>6.3699999999999761</v>
      </c>
      <c r="K160" s="65">
        <f t="shared" si="21"/>
        <v>1</v>
      </c>
      <c r="L160">
        <f t="shared" si="22"/>
        <v>34.469999999999978</v>
      </c>
      <c r="M160">
        <f t="shared" si="23"/>
        <v>1</v>
      </c>
    </row>
    <row r="161" spans="1:13">
      <c r="A161" s="1">
        <v>44119</v>
      </c>
      <c r="B161" s="6">
        <v>27.480000000000004</v>
      </c>
      <c r="C161" s="12">
        <v>0</v>
      </c>
      <c r="D161" s="12">
        <v>0</v>
      </c>
      <c r="E161" s="12">
        <v>0.24000000000000199</v>
      </c>
      <c r="F161" s="12">
        <f t="shared" si="18"/>
        <v>27.720000000000006</v>
      </c>
      <c r="G161" s="65">
        <f t="shared" si="19"/>
        <v>1</v>
      </c>
      <c r="H161" s="6">
        <v>6.5199999999999818</v>
      </c>
      <c r="I161" s="12">
        <v>0</v>
      </c>
      <c r="J161" s="12">
        <f t="shared" si="20"/>
        <v>6.5199999999999818</v>
      </c>
      <c r="K161" s="65">
        <f t="shared" si="21"/>
        <v>1</v>
      </c>
      <c r="L161">
        <f t="shared" si="22"/>
        <v>34.239999999999988</v>
      </c>
      <c r="M161">
        <f t="shared" si="23"/>
        <v>1</v>
      </c>
    </row>
    <row r="162" spans="1:13">
      <c r="A162" s="1">
        <v>44120</v>
      </c>
      <c r="B162" s="6">
        <v>27.480000000000004</v>
      </c>
      <c r="C162" s="12">
        <v>0</v>
      </c>
      <c r="D162" s="12">
        <v>0</v>
      </c>
      <c r="E162" s="12">
        <v>0.24000000000000199</v>
      </c>
      <c r="F162" s="12">
        <f t="shared" si="18"/>
        <v>27.720000000000006</v>
      </c>
      <c r="G162" s="65">
        <f t="shared" si="19"/>
        <v>1</v>
      </c>
      <c r="H162" s="6">
        <v>6.5199999999999818</v>
      </c>
      <c r="I162" s="12">
        <v>0</v>
      </c>
      <c r="J162" s="12">
        <f t="shared" si="20"/>
        <v>6.5199999999999818</v>
      </c>
      <c r="K162" s="65">
        <f t="shared" si="21"/>
        <v>1</v>
      </c>
      <c r="L162">
        <f t="shared" si="22"/>
        <v>34.239999999999988</v>
      </c>
      <c r="M162">
        <f t="shared" si="23"/>
        <v>1</v>
      </c>
    </row>
    <row r="163" spans="1:13">
      <c r="A163" s="1">
        <v>44121</v>
      </c>
      <c r="B163" s="6">
        <v>27.150000000000006</v>
      </c>
      <c r="C163" s="12">
        <v>0</v>
      </c>
      <c r="D163" s="12">
        <v>0</v>
      </c>
      <c r="E163" s="12">
        <v>0</v>
      </c>
      <c r="F163" s="12">
        <f t="shared" si="18"/>
        <v>27.150000000000006</v>
      </c>
      <c r="G163" s="65">
        <f t="shared" si="19"/>
        <v>1</v>
      </c>
      <c r="H163" s="6">
        <v>6.75</v>
      </c>
      <c r="I163" s="12">
        <v>0</v>
      </c>
      <c r="J163" s="12">
        <f t="shared" si="20"/>
        <v>6.75</v>
      </c>
      <c r="K163" s="65">
        <f t="shared" si="21"/>
        <v>1</v>
      </c>
      <c r="L163">
        <f t="shared" si="22"/>
        <v>33.900000000000006</v>
      </c>
      <c r="M163">
        <f t="shared" si="23"/>
        <v>1</v>
      </c>
    </row>
    <row r="164" spans="1:13">
      <c r="A164" s="1">
        <v>44122</v>
      </c>
      <c r="B164" s="6">
        <v>26.83</v>
      </c>
      <c r="C164" s="12">
        <v>0</v>
      </c>
      <c r="D164" s="12">
        <v>0</v>
      </c>
      <c r="E164" s="12">
        <v>0</v>
      </c>
      <c r="F164" s="12">
        <f t="shared" si="18"/>
        <v>26.83</v>
      </c>
      <c r="G164" s="65">
        <f t="shared" si="19"/>
        <v>1</v>
      </c>
      <c r="H164" s="6">
        <v>6.4500000000000171</v>
      </c>
      <c r="I164" s="12">
        <v>0</v>
      </c>
      <c r="J164" s="12">
        <f t="shared" si="20"/>
        <v>6.4500000000000171</v>
      </c>
      <c r="K164" s="65">
        <f t="shared" si="21"/>
        <v>1</v>
      </c>
      <c r="L164">
        <f t="shared" si="22"/>
        <v>33.280000000000015</v>
      </c>
      <c r="M164">
        <f t="shared" si="23"/>
        <v>1</v>
      </c>
    </row>
    <row r="165" spans="1:13">
      <c r="A165" s="1">
        <v>44123</v>
      </c>
      <c r="B165" s="6">
        <v>26.83</v>
      </c>
      <c r="C165" s="12">
        <v>0</v>
      </c>
      <c r="D165" s="12">
        <v>0</v>
      </c>
      <c r="E165" s="12">
        <v>0</v>
      </c>
      <c r="F165" s="12">
        <f t="shared" si="18"/>
        <v>26.83</v>
      </c>
      <c r="G165" s="65">
        <f t="shared" si="19"/>
        <v>1</v>
      </c>
      <c r="H165" s="6">
        <v>6.4500000000000171</v>
      </c>
      <c r="I165" s="12">
        <v>0</v>
      </c>
      <c r="J165" s="12">
        <f t="shared" si="20"/>
        <v>6.4500000000000171</v>
      </c>
      <c r="K165" s="65">
        <f t="shared" si="21"/>
        <v>1</v>
      </c>
      <c r="L165">
        <f t="shared" si="22"/>
        <v>33.280000000000015</v>
      </c>
      <c r="M165">
        <f t="shared" si="23"/>
        <v>1</v>
      </c>
    </row>
    <row r="166" spans="1:13">
      <c r="A166" s="1">
        <v>44124</v>
      </c>
      <c r="B166" s="6">
        <v>26.61</v>
      </c>
      <c r="C166" s="12">
        <v>0</v>
      </c>
      <c r="D166" s="12">
        <v>0</v>
      </c>
      <c r="E166" s="12">
        <v>0</v>
      </c>
      <c r="F166" s="12">
        <f t="shared" si="18"/>
        <v>26.61</v>
      </c>
      <c r="G166" s="65">
        <f t="shared" si="19"/>
        <v>1</v>
      </c>
      <c r="H166" s="6">
        <v>6.4499999999999886</v>
      </c>
      <c r="I166" s="12">
        <v>0</v>
      </c>
      <c r="J166" s="12">
        <f t="shared" si="20"/>
        <v>6.4499999999999886</v>
      </c>
      <c r="K166" s="65">
        <f t="shared" si="21"/>
        <v>1</v>
      </c>
      <c r="L166">
        <f t="shared" si="22"/>
        <v>33.059999999999988</v>
      </c>
      <c r="M166">
        <f t="shared" si="23"/>
        <v>1</v>
      </c>
    </row>
    <row r="167" spans="1:13">
      <c r="A167" s="1">
        <v>44125</v>
      </c>
      <c r="B167" s="6">
        <v>26.61</v>
      </c>
      <c r="C167" s="12">
        <v>0</v>
      </c>
      <c r="D167" s="12">
        <v>0</v>
      </c>
      <c r="E167" s="12">
        <v>0</v>
      </c>
      <c r="F167" s="12">
        <f t="shared" si="18"/>
        <v>26.61</v>
      </c>
      <c r="G167" s="65">
        <f t="shared" si="19"/>
        <v>1</v>
      </c>
      <c r="H167" s="6">
        <v>6.4499999999999886</v>
      </c>
      <c r="I167" s="12">
        <v>0</v>
      </c>
      <c r="J167" s="12">
        <f t="shared" si="20"/>
        <v>6.4499999999999886</v>
      </c>
      <c r="K167" s="65">
        <f t="shared" si="21"/>
        <v>1</v>
      </c>
      <c r="L167">
        <f t="shared" si="22"/>
        <v>33.059999999999988</v>
      </c>
      <c r="M167">
        <f t="shared" si="23"/>
        <v>1</v>
      </c>
    </row>
    <row r="168" spans="1:13">
      <c r="A168" s="1">
        <v>44126</v>
      </c>
      <c r="B168" s="6">
        <v>26.349999999999994</v>
      </c>
      <c r="C168" s="12">
        <v>0</v>
      </c>
      <c r="D168" s="12">
        <v>0</v>
      </c>
      <c r="E168" s="12">
        <v>0</v>
      </c>
      <c r="F168" s="12">
        <f t="shared" si="18"/>
        <v>26.349999999999994</v>
      </c>
      <c r="G168" s="65">
        <f t="shared" si="19"/>
        <v>1</v>
      </c>
      <c r="H168" s="6">
        <v>6.3599999999999852</v>
      </c>
      <c r="I168" s="12">
        <v>0</v>
      </c>
      <c r="J168" s="12">
        <f t="shared" si="20"/>
        <v>6.3599999999999852</v>
      </c>
      <c r="K168" s="65">
        <f t="shared" si="21"/>
        <v>1</v>
      </c>
      <c r="L168">
        <f t="shared" si="22"/>
        <v>32.70999999999998</v>
      </c>
      <c r="M168">
        <f t="shared" si="23"/>
        <v>1</v>
      </c>
    </row>
    <row r="169" spans="1:13">
      <c r="A169" s="1">
        <v>44127</v>
      </c>
      <c r="B169" s="6">
        <v>26.349999999999994</v>
      </c>
      <c r="C169" s="12">
        <v>0</v>
      </c>
      <c r="D169" s="12">
        <v>0</v>
      </c>
      <c r="E169" s="12">
        <v>0</v>
      </c>
      <c r="F169" s="12">
        <f t="shared" si="18"/>
        <v>26.349999999999994</v>
      </c>
      <c r="G169" s="65">
        <f t="shared" si="19"/>
        <v>1</v>
      </c>
      <c r="H169" s="6">
        <v>6.3599999999999852</v>
      </c>
      <c r="I169" s="12">
        <v>0</v>
      </c>
      <c r="J169" s="12">
        <f t="shared" si="20"/>
        <v>6.3599999999999852</v>
      </c>
      <c r="K169" s="65">
        <f t="shared" si="21"/>
        <v>1</v>
      </c>
      <c r="L169">
        <f t="shared" si="22"/>
        <v>32.70999999999998</v>
      </c>
      <c r="M169">
        <f t="shared" si="23"/>
        <v>1</v>
      </c>
    </row>
    <row r="170" spans="1:13">
      <c r="A170" s="1">
        <v>44128</v>
      </c>
      <c r="B170" s="6">
        <v>26.039999999999992</v>
      </c>
      <c r="C170" s="12">
        <v>0</v>
      </c>
      <c r="D170" s="12">
        <v>0</v>
      </c>
      <c r="E170" s="12">
        <v>0</v>
      </c>
      <c r="F170" s="12">
        <f t="shared" si="18"/>
        <v>26.039999999999992</v>
      </c>
      <c r="G170" s="65">
        <f t="shared" si="19"/>
        <v>1</v>
      </c>
      <c r="H170" s="6">
        <v>6.3400000000000034</v>
      </c>
      <c r="I170" s="12">
        <v>0</v>
      </c>
      <c r="J170" s="12">
        <f t="shared" si="20"/>
        <v>6.3400000000000034</v>
      </c>
      <c r="K170" s="65">
        <f t="shared" si="21"/>
        <v>1</v>
      </c>
      <c r="L170">
        <f t="shared" si="22"/>
        <v>32.379999999999995</v>
      </c>
      <c r="M170">
        <f t="shared" si="23"/>
        <v>1</v>
      </c>
    </row>
    <row r="171" spans="1:13">
      <c r="A171" s="1">
        <v>44129</v>
      </c>
      <c r="B171" s="6">
        <v>26.03</v>
      </c>
      <c r="C171" s="12">
        <v>0</v>
      </c>
      <c r="D171" s="12">
        <v>0</v>
      </c>
      <c r="E171" s="12">
        <v>0</v>
      </c>
      <c r="F171" s="12">
        <f t="shared" si="18"/>
        <v>26.03</v>
      </c>
      <c r="G171" s="65">
        <f t="shared" si="19"/>
        <v>1</v>
      </c>
      <c r="H171" s="6">
        <v>6.3199999999999932</v>
      </c>
      <c r="I171" s="12">
        <v>0</v>
      </c>
      <c r="J171" s="12">
        <f t="shared" si="20"/>
        <v>6.3199999999999932</v>
      </c>
      <c r="K171" s="65">
        <f t="shared" si="21"/>
        <v>1</v>
      </c>
      <c r="L171">
        <f t="shared" si="22"/>
        <v>32.349999999999994</v>
      </c>
      <c r="M171">
        <f t="shared" si="23"/>
        <v>1</v>
      </c>
    </row>
    <row r="172" spans="1:13">
      <c r="A172" s="1">
        <v>44130</v>
      </c>
      <c r="B172" s="6">
        <v>26.03</v>
      </c>
      <c r="C172" s="12">
        <v>0</v>
      </c>
      <c r="D172" s="12">
        <v>0</v>
      </c>
      <c r="E172" s="12">
        <v>0</v>
      </c>
      <c r="F172" s="12">
        <f t="shared" si="18"/>
        <v>26.03</v>
      </c>
      <c r="G172" s="65">
        <f t="shared" si="19"/>
        <v>1</v>
      </c>
      <c r="H172" s="6">
        <v>6.3199999999999932</v>
      </c>
      <c r="I172" s="12">
        <v>0</v>
      </c>
      <c r="J172" s="12">
        <f t="shared" si="20"/>
        <v>6.3199999999999932</v>
      </c>
      <c r="K172" s="65">
        <f t="shared" si="21"/>
        <v>1</v>
      </c>
      <c r="L172">
        <f t="shared" si="22"/>
        <v>32.349999999999994</v>
      </c>
      <c r="M172">
        <f t="shared" si="23"/>
        <v>1</v>
      </c>
    </row>
    <row r="173" spans="1:13">
      <c r="A173" s="1">
        <v>44131</v>
      </c>
      <c r="B173" s="6">
        <v>26.03</v>
      </c>
      <c r="C173" s="12">
        <v>0</v>
      </c>
      <c r="D173" s="12">
        <v>0</v>
      </c>
      <c r="E173" s="12">
        <v>0</v>
      </c>
      <c r="F173" s="12">
        <f t="shared" si="18"/>
        <v>26.03</v>
      </c>
      <c r="G173" s="65">
        <f t="shared" si="19"/>
        <v>1</v>
      </c>
      <c r="H173" s="6">
        <v>6.0300000000000011</v>
      </c>
      <c r="I173" s="12">
        <v>0</v>
      </c>
      <c r="J173" s="12">
        <f t="shared" si="20"/>
        <v>6.0300000000000011</v>
      </c>
      <c r="K173" s="65">
        <f t="shared" si="21"/>
        <v>1</v>
      </c>
      <c r="L173">
        <f t="shared" si="22"/>
        <v>32.06</v>
      </c>
      <c r="M173">
        <f t="shared" si="23"/>
        <v>1</v>
      </c>
    </row>
    <row r="174" spans="1:13">
      <c r="A174" s="1">
        <v>44132</v>
      </c>
      <c r="B174" s="6">
        <v>26.03</v>
      </c>
      <c r="C174" s="12">
        <v>0</v>
      </c>
      <c r="D174" s="12">
        <v>0</v>
      </c>
      <c r="E174" s="12">
        <v>0</v>
      </c>
      <c r="F174" s="12">
        <f t="shared" si="18"/>
        <v>26.03</v>
      </c>
      <c r="G174" s="65">
        <f t="shared" si="19"/>
        <v>1</v>
      </c>
      <c r="H174" s="6">
        <v>6.0300000000000011</v>
      </c>
      <c r="I174" s="12">
        <v>0</v>
      </c>
      <c r="J174" s="12">
        <f t="shared" si="20"/>
        <v>6.0300000000000011</v>
      </c>
      <c r="K174" s="65">
        <f t="shared" si="21"/>
        <v>1</v>
      </c>
      <c r="L174">
        <f t="shared" si="22"/>
        <v>32.06</v>
      </c>
      <c r="M174">
        <f t="shared" si="23"/>
        <v>1</v>
      </c>
    </row>
    <row r="175" spans="1:13">
      <c r="A175" s="1">
        <v>44133</v>
      </c>
      <c r="B175" s="6">
        <v>23.760000000000005</v>
      </c>
      <c r="C175" s="12">
        <v>0</v>
      </c>
      <c r="D175" s="12">
        <v>0</v>
      </c>
      <c r="E175" s="12">
        <v>0</v>
      </c>
      <c r="F175" s="12">
        <f t="shared" si="18"/>
        <v>23.760000000000005</v>
      </c>
      <c r="G175" s="65">
        <f t="shared" si="19"/>
        <v>1</v>
      </c>
      <c r="H175" s="6">
        <v>5.75</v>
      </c>
      <c r="I175" s="12">
        <v>0</v>
      </c>
      <c r="J175" s="12">
        <f t="shared" si="20"/>
        <v>5.75</v>
      </c>
      <c r="K175" s="65">
        <f t="shared" si="21"/>
        <v>1</v>
      </c>
      <c r="L175">
        <f t="shared" si="22"/>
        <v>29.510000000000005</v>
      </c>
      <c r="M175">
        <f t="shared" si="23"/>
        <v>1</v>
      </c>
    </row>
    <row r="176" spans="1:13">
      <c r="A176" s="1">
        <v>44134</v>
      </c>
      <c r="B176" s="6">
        <v>23.650000000000006</v>
      </c>
      <c r="C176" s="12">
        <v>0</v>
      </c>
      <c r="D176" s="12">
        <v>0</v>
      </c>
      <c r="E176" s="12">
        <v>0</v>
      </c>
      <c r="F176" s="12">
        <f t="shared" si="18"/>
        <v>23.650000000000006</v>
      </c>
      <c r="G176" s="65">
        <f t="shared" si="19"/>
        <v>1</v>
      </c>
      <c r="H176" s="6">
        <v>5.75</v>
      </c>
      <c r="I176" s="12">
        <v>0</v>
      </c>
      <c r="J176" s="12">
        <f t="shared" si="20"/>
        <v>5.75</v>
      </c>
      <c r="K176" s="65">
        <f t="shared" si="21"/>
        <v>1</v>
      </c>
      <c r="L176">
        <f t="shared" si="22"/>
        <v>29.400000000000006</v>
      </c>
      <c r="M176">
        <f t="shared" si="23"/>
        <v>1</v>
      </c>
    </row>
    <row r="177" spans="1:13">
      <c r="A177" s="1">
        <v>44135</v>
      </c>
      <c r="B177" s="6">
        <v>23.419999999999987</v>
      </c>
      <c r="C177" s="12">
        <v>0</v>
      </c>
      <c r="D177" s="12">
        <v>0</v>
      </c>
      <c r="E177" s="12">
        <v>0</v>
      </c>
      <c r="F177" s="12">
        <f t="shared" si="18"/>
        <v>23.419999999999987</v>
      </c>
      <c r="G177" s="65">
        <f t="shared" si="19"/>
        <v>1</v>
      </c>
      <c r="H177" s="6">
        <v>4.9599999999999795</v>
      </c>
      <c r="I177" s="12">
        <v>0</v>
      </c>
      <c r="J177" s="12">
        <f t="shared" si="20"/>
        <v>4.9599999999999795</v>
      </c>
      <c r="K177" s="65">
        <f t="shared" si="21"/>
        <v>1</v>
      </c>
      <c r="L177">
        <f t="shared" si="22"/>
        <v>28.379999999999967</v>
      </c>
      <c r="M177">
        <f t="shared" si="23"/>
        <v>1</v>
      </c>
    </row>
    <row r="178" spans="1:13">
      <c r="B178" s="6"/>
      <c r="C178" s="12"/>
      <c r="D178" s="12"/>
      <c r="E178" s="12"/>
      <c r="F178" s="12"/>
      <c r="G178" s="65">
        <f>SUM(G1:G177)</f>
        <v>150</v>
      </c>
      <c r="H178" s="6"/>
      <c r="I178" s="12"/>
      <c r="J178" s="12"/>
      <c r="K178" s="65">
        <f>SUM(K1:K177)</f>
        <v>137</v>
      </c>
      <c r="L178" s="15"/>
      <c r="M178" s="15">
        <f>SUM(M1:M177)</f>
        <v>157</v>
      </c>
    </row>
    <row r="179" spans="1:13">
      <c r="A179" s="1" t="s">
        <v>115</v>
      </c>
      <c r="B179" s="68">
        <f>MAX(B2:B177)</f>
        <v>35.499999999999993</v>
      </c>
      <c r="C179" s="69">
        <f>MAX(C2:C177)</f>
        <v>5.5899999999999963</v>
      </c>
      <c r="D179" s="69">
        <f t="shared" ref="D179:F179" si="24">MAX(D2:D177)</f>
        <v>1.5499999999999972</v>
      </c>
      <c r="E179" s="69">
        <f t="shared" si="24"/>
        <v>2.1099999999999994</v>
      </c>
      <c r="F179" s="69">
        <f t="shared" si="24"/>
        <v>38.359999999999992</v>
      </c>
      <c r="G179" s="70"/>
      <c r="H179" s="68">
        <f>MAX(H2:H177)</f>
        <v>8.6299999999999955</v>
      </c>
      <c r="I179" s="69">
        <f>MAX(I2:I177)</f>
        <v>3.7800000000000011</v>
      </c>
      <c r="J179" s="69">
        <f>MAX(J2:J177)</f>
        <v>11.710000000000036</v>
      </c>
      <c r="K179" s="70"/>
      <c r="L179" s="2">
        <f>MAX(L2:L177)</f>
        <v>47.780000000000015</v>
      </c>
    </row>
    <row r="180" spans="1:13">
      <c r="A180" s="1" t="s">
        <v>161</v>
      </c>
      <c r="B180" s="68">
        <f>MEDIAN(B2:B177)</f>
        <v>23.314999999999991</v>
      </c>
      <c r="C180" s="69">
        <f>MEDIAN(C2:C177)</f>
        <v>0</v>
      </c>
      <c r="D180" s="69">
        <f>MEDIAN(D2:D177)</f>
        <v>0</v>
      </c>
      <c r="E180" s="69">
        <f>MEDIAN(E2:E177)</f>
        <v>0</v>
      </c>
      <c r="F180" s="69">
        <f>MEDIAN(F2:F177)</f>
        <v>23.314999999999991</v>
      </c>
      <c r="G180" s="70"/>
      <c r="H180" s="68">
        <f>MEDIAN(H2:H177)</f>
        <v>6.4099999999999966</v>
      </c>
      <c r="I180" s="69">
        <f>MEDIAN(I2:I177)</f>
        <v>0</v>
      </c>
      <c r="J180" s="69">
        <f>MEDIAN(J2:J177)</f>
        <v>6.4499999999999886</v>
      </c>
      <c r="K180" s="70"/>
      <c r="L180" s="2">
        <f t="shared" ref="L180" si="25">MEDIAN(L2:L177)</f>
        <v>31.034999999999997</v>
      </c>
    </row>
    <row r="181" spans="1:13">
      <c r="A181" s="1" t="s">
        <v>162</v>
      </c>
      <c r="B181" s="68">
        <f>AVERAGE(B2:B177)</f>
        <v>21.411988636363645</v>
      </c>
      <c r="C181" s="69">
        <f>AVERAGE(C2:C177)</f>
        <v>9.2897727272727285E-2</v>
      </c>
      <c r="D181" s="69">
        <f>AVERAGE(D2:D177)</f>
        <v>5.5284090909090811E-2</v>
      </c>
      <c r="E181" s="69">
        <f>AVERAGE(E2:E177)</f>
        <v>0.34789772727272722</v>
      </c>
      <c r="F181" s="69">
        <f>AVERAGE(F2:F177)</f>
        <v>21.908068181818184</v>
      </c>
      <c r="G181" s="70"/>
      <c r="H181" s="68">
        <f>AVERAGE(H2:H177)</f>
        <v>5.2513636363636378</v>
      </c>
      <c r="I181" s="69">
        <f>AVERAGE(I2:I177)</f>
        <v>0.51704545454545536</v>
      </c>
      <c r="J181" s="69">
        <f>AVERAGE(J2:J177)</f>
        <v>5.7684090909090919</v>
      </c>
      <c r="K181" s="70"/>
      <c r="L181" s="2">
        <f t="shared" ref="L181" si="26">AVERAGE(L2:L177)</f>
        <v>27.67647727272729</v>
      </c>
    </row>
    <row r="182" spans="1:13">
      <c r="A182" s="1" t="s">
        <v>116</v>
      </c>
      <c r="B182" s="66">
        <v>44033</v>
      </c>
      <c r="C182" s="67">
        <v>44025</v>
      </c>
      <c r="D182" s="67">
        <v>44024</v>
      </c>
      <c r="E182" s="67">
        <v>44033</v>
      </c>
      <c r="F182" s="67">
        <v>44033</v>
      </c>
      <c r="G182" s="65"/>
      <c r="H182" s="66">
        <v>44080</v>
      </c>
      <c r="I182" s="67">
        <v>44025</v>
      </c>
      <c r="J182" s="67">
        <v>44023</v>
      </c>
      <c r="K182" s="65"/>
      <c r="L182" s="1">
        <v>44029</v>
      </c>
    </row>
    <row r="183" spans="1:13">
      <c r="A183" s="1" t="s">
        <v>118</v>
      </c>
      <c r="B183" s="66">
        <v>43961</v>
      </c>
      <c r="C183" s="67">
        <v>44020</v>
      </c>
      <c r="D183" s="67">
        <v>44081</v>
      </c>
      <c r="E183" s="67">
        <v>44022</v>
      </c>
      <c r="F183" s="67">
        <v>43961</v>
      </c>
      <c r="G183" s="65"/>
      <c r="H183" s="66">
        <v>43994</v>
      </c>
      <c r="I183" s="67">
        <v>44014</v>
      </c>
      <c r="J183" s="67">
        <v>43994</v>
      </c>
      <c r="K183" s="65"/>
      <c r="L183" s="1">
        <v>43961</v>
      </c>
    </row>
    <row r="184" spans="1:13">
      <c r="A184" s="1" t="s">
        <v>119</v>
      </c>
      <c r="B184" s="66">
        <v>44135</v>
      </c>
      <c r="C184" s="67" t="s">
        <v>172</v>
      </c>
      <c r="D184" s="67">
        <v>44082</v>
      </c>
      <c r="E184" s="67">
        <v>44120</v>
      </c>
      <c r="F184" s="67">
        <v>44135</v>
      </c>
      <c r="G184" s="65"/>
      <c r="H184" s="66">
        <v>44135</v>
      </c>
      <c r="I184" s="67">
        <v>44098</v>
      </c>
      <c r="J184" s="67">
        <v>44135</v>
      </c>
      <c r="K184" s="65"/>
      <c r="L184" s="1">
        <v>44135</v>
      </c>
    </row>
  </sheetData>
  <mergeCells count="5">
    <mergeCell ref="P14:S14"/>
    <mergeCell ref="P1:S1"/>
    <mergeCell ref="Q3:Q4"/>
    <mergeCell ref="R3:R4"/>
    <mergeCell ref="S3:S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9DFAE-12AD-4A77-B178-EA68D367A9DB}">
  <sheetPr codeName="Sheet10"/>
  <dimension ref="A1:G9"/>
  <sheetViews>
    <sheetView workbookViewId="0">
      <selection activeCell="G2" sqref="G2"/>
    </sheetView>
  </sheetViews>
  <sheetFormatPr defaultRowHeight="15"/>
  <cols>
    <col min="1" max="1" width="12.7109375" style="23" customWidth="1"/>
    <col min="2" max="2" width="13" style="18" customWidth="1"/>
    <col min="3" max="3" width="26.140625" style="18" customWidth="1"/>
    <col min="4" max="4" width="13.85546875" customWidth="1"/>
    <col min="5" max="6" width="14.28515625" customWidth="1"/>
    <col min="7" max="7" width="18.140625" customWidth="1"/>
  </cols>
  <sheetData>
    <row r="1" spans="1:7" s="7" customFormat="1" ht="60.75" thickBot="1">
      <c r="A1" s="24" t="s">
        <v>1</v>
      </c>
      <c r="B1" s="25" t="s">
        <v>117</v>
      </c>
      <c r="C1" s="25" t="s">
        <v>113</v>
      </c>
      <c r="D1" s="26" t="s">
        <v>111</v>
      </c>
      <c r="E1" s="26" t="s">
        <v>112</v>
      </c>
      <c r="F1" s="26" t="s">
        <v>120</v>
      </c>
      <c r="G1" s="27" t="s">
        <v>114</v>
      </c>
    </row>
    <row r="2" spans="1:7" ht="30.75" thickTop="1">
      <c r="A2" s="132" t="s">
        <v>6</v>
      </c>
      <c r="B2" s="80" t="s">
        <v>166</v>
      </c>
      <c r="C2" s="80" t="s">
        <v>163</v>
      </c>
      <c r="D2" s="81">
        <v>43961</v>
      </c>
      <c r="E2" s="81">
        <v>44148</v>
      </c>
      <c r="F2" s="82">
        <v>35.5</v>
      </c>
      <c r="G2" s="83">
        <v>44033</v>
      </c>
    </row>
    <row r="3" spans="1:7" ht="30">
      <c r="A3" s="133"/>
      <c r="B3" s="19" t="s">
        <v>184</v>
      </c>
      <c r="C3" s="19" t="s">
        <v>164</v>
      </c>
      <c r="D3" s="20">
        <v>44024</v>
      </c>
      <c r="E3" s="20">
        <v>44082</v>
      </c>
      <c r="F3" s="21">
        <v>1.55</v>
      </c>
      <c r="G3" s="22">
        <v>44081</v>
      </c>
    </row>
    <row r="4" spans="1:7" ht="30">
      <c r="A4" s="133"/>
      <c r="B4" s="75" t="s">
        <v>167</v>
      </c>
      <c r="C4" s="75" t="s">
        <v>165</v>
      </c>
      <c r="D4" s="76">
        <v>44022</v>
      </c>
      <c r="E4" s="76">
        <v>44120</v>
      </c>
      <c r="F4" s="79">
        <v>2.11</v>
      </c>
      <c r="G4" s="78">
        <v>44033</v>
      </c>
    </row>
    <row r="5" spans="1:7" ht="15.75" thickBot="1">
      <c r="A5" s="134"/>
      <c r="B5" s="135" t="s">
        <v>171</v>
      </c>
      <c r="C5" s="135"/>
      <c r="D5" s="30">
        <v>43961</v>
      </c>
      <c r="E5" s="30">
        <v>44148</v>
      </c>
      <c r="F5" s="84">
        <v>38.36</v>
      </c>
      <c r="G5" s="85">
        <v>44033</v>
      </c>
    </row>
    <row r="6" spans="1:7">
      <c r="A6" s="133" t="s">
        <v>7</v>
      </c>
      <c r="B6" s="19"/>
      <c r="C6" s="19" t="s">
        <v>168</v>
      </c>
      <c r="D6" s="20">
        <v>43994</v>
      </c>
      <c r="E6" s="20">
        <v>44135</v>
      </c>
      <c r="F6" s="71">
        <v>8.6300000000000008</v>
      </c>
      <c r="G6" s="22">
        <v>44080</v>
      </c>
    </row>
    <row r="7" spans="1:7" ht="45">
      <c r="A7" s="133"/>
      <c r="B7" s="75"/>
      <c r="C7" s="75" t="s">
        <v>169</v>
      </c>
      <c r="D7" s="76">
        <v>44014</v>
      </c>
      <c r="E7" s="76">
        <v>44098</v>
      </c>
      <c r="F7" s="77">
        <v>3.78</v>
      </c>
      <c r="G7" s="78">
        <v>44025</v>
      </c>
    </row>
    <row r="8" spans="1:7" ht="15.75" thickBot="1">
      <c r="A8" s="133"/>
      <c r="B8" s="135" t="s">
        <v>171</v>
      </c>
      <c r="C8" s="135"/>
      <c r="D8" s="72">
        <v>43994</v>
      </c>
      <c r="E8" s="72">
        <v>44135</v>
      </c>
      <c r="F8" s="73">
        <v>11.71</v>
      </c>
      <c r="G8" s="74">
        <v>44023</v>
      </c>
    </row>
    <row r="9" spans="1:7" s="7" customFormat="1" ht="16.5" thickBot="1">
      <c r="A9" s="86" t="s">
        <v>121</v>
      </c>
      <c r="B9" s="131" t="s">
        <v>170</v>
      </c>
      <c r="C9" s="131"/>
      <c r="D9" s="87">
        <v>43961</v>
      </c>
      <c r="E9" s="87">
        <v>44148</v>
      </c>
      <c r="F9" s="88">
        <v>47.78</v>
      </c>
      <c r="G9" s="89">
        <v>44029</v>
      </c>
    </row>
  </sheetData>
  <mergeCells count="5">
    <mergeCell ref="B9:C9"/>
    <mergeCell ref="A2:A5"/>
    <mergeCell ref="A6:A8"/>
    <mergeCell ref="B8:C8"/>
    <mergeCell ref="B5:C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622E-93B3-42FE-B406-791BF1D513F7}">
  <sheetPr codeName="Sheet14"/>
  <dimension ref="A1:HJ214"/>
  <sheetViews>
    <sheetView workbookViewId="0">
      <selection activeCell="EZ24" sqref="EZ24"/>
    </sheetView>
  </sheetViews>
  <sheetFormatPr defaultRowHeight="15"/>
  <cols>
    <col min="1" max="1" width="6.28515625" bestFit="1" customWidth="1"/>
    <col min="2" max="2" width="8" bestFit="1" customWidth="1"/>
    <col min="3" max="3" width="10.7109375" bestFit="1" customWidth="1"/>
    <col min="4" max="4" width="5" bestFit="1" customWidth="1"/>
    <col min="5" max="5" width="3.85546875" bestFit="1" customWidth="1"/>
    <col min="6" max="16" width="8.7109375" bestFit="1" customWidth="1"/>
    <col min="17" max="38" width="9.7109375" bestFit="1" customWidth="1"/>
    <col min="39" max="47" width="8.7109375" bestFit="1" customWidth="1"/>
    <col min="48" max="68" width="9.7109375" bestFit="1" customWidth="1"/>
    <col min="69" max="77" width="8.7109375" bestFit="1" customWidth="1"/>
    <col min="78" max="99" width="9.7109375" bestFit="1" customWidth="1"/>
    <col min="100" max="108" width="8.7109375" bestFit="1" customWidth="1"/>
    <col min="109" max="130" width="9.7109375" bestFit="1" customWidth="1"/>
    <col min="131" max="139" width="8.7109375" bestFit="1" customWidth="1"/>
    <col min="140" max="169" width="9.7109375" bestFit="1" customWidth="1"/>
    <col min="170" max="191" width="10.7109375" bestFit="1" customWidth="1"/>
    <col min="192" max="196" width="9.7109375" bestFit="1" customWidth="1"/>
    <col min="197" max="218" width="10.7109375" bestFit="1" customWidth="1"/>
  </cols>
  <sheetData>
    <row r="1" spans="1:218">
      <c r="A1" s="16" t="s">
        <v>14</v>
      </c>
      <c r="B1">
        <v>8331160</v>
      </c>
      <c r="C1" s="1">
        <v>43952</v>
      </c>
      <c r="D1">
        <v>111</v>
      </c>
      <c r="E1" s="16" t="s">
        <v>16</v>
      </c>
      <c r="F1" s="16"/>
      <c r="G1" s="16"/>
      <c r="H1" s="16" t="s">
        <v>14</v>
      </c>
      <c r="I1" s="16" t="s">
        <v>14</v>
      </c>
      <c r="J1" s="16" t="s">
        <v>14</v>
      </c>
      <c r="K1" s="16" t="s">
        <v>14</v>
      </c>
      <c r="L1" s="16" t="s">
        <v>14</v>
      </c>
      <c r="M1" s="16" t="s">
        <v>14</v>
      </c>
      <c r="N1" s="16" t="s">
        <v>14</v>
      </c>
      <c r="O1" s="16" t="s">
        <v>14</v>
      </c>
      <c r="P1" s="16" t="s">
        <v>14</v>
      </c>
      <c r="Q1" s="16" t="s">
        <v>14</v>
      </c>
      <c r="R1" s="16" t="s">
        <v>14</v>
      </c>
      <c r="S1" s="16" t="s">
        <v>14</v>
      </c>
      <c r="T1" s="16" t="s">
        <v>14</v>
      </c>
      <c r="U1" s="16" t="s">
        <v>14</v>
      </c>
      <c r="V1" s="16" t="s">
        <v>14</v>
      </c>
      <c r="W1" s="16" t="s">
        <v>14</v>
      </c>
      <c r="X1" s="16" t="s">
        <v>14</v>
      </c>
      <c r="Y1" s="16" t="s">
        <v>14</v>
      </c>
      <c r="Z1" s="16" t="s">
        <v>14</v>
      </c>
      <c r="AA1" s="16" t="s">
        <v>14</v>
      </c>
      <c r="AB1" s="16" t="s">
        <v>14</v>
      </c>
      <c r="AC1" s="16" t="s">
        <v>14</v>
      </c>
      <c r="AD1" s="16" t="s">
        <v>14</v>
      </c>
      <c r="AE1" s="16" t="s">
        <v>14</v>
      </c>
      <c r="AF1" s="16" t="s">
        <v>14</v>
      </c>
      <c r="AG1" s="16" t="s">
        <v>14</v>
      </c>
      <c r="AH1" s="16" t="s">
        <v>14</v>
      </c>
      <c r="AI1" s="16" t="s">
        <v>14</v>
      </c>
      <c r="AJ1" s="16" t="s">
        <v>14</v>
      </c>
      <c r="AK1" s="16" t="s">
        <v>14</v>
      </c>
      <c r="AL1" s="16" t="s">
        <v>14</v>
      </c>
      <c r="AM1" s="16" t="s">
        <v>14</v>
      </c>
      <c r="AN1" s="16" t="s">
        <v>14</v>
      </c>
      <c r="AO1" s="16" t="s">
        <v>14</v>
      </c>
      <c r="AP1" s="16" t="s">
        <v>14</v>
      </c>
      <c r="AQ1" s="16" t="s">
        <v>14</v>
      </c>
      <c r="AR1" s="16" t="s">
        <v>14</v>
      </c>
      <c r="AS1" s="16" t="s">
        <v>14</v>
      </c>
      <c r="AT1" s="16" t="s">
        <v>14</v>
      </c>
      <c r="AU1" s="16" t="s">
        <v>14</v>
      </c>
      <c r="AV1" s="16" t="s">
        <v>14</v>
      </c>
      <c r="AW1" s="16" t="s">
        <v>14</v>
      </c>
      <c r="AX1" s="16" t="s">
        <v>14</v>
      </c>
      <c r="AY1" s="16" t="s">
        <v>14</v>
      </c>
      <c r="AZ1" s="16" t="s">
        <v>14</v>
      </c>
      <c r="BA1" s="16" t="s">
        <v>14</v>
      </c>
      <c r="BB1" s="16" t="s">
        <v>14</v>
      </c>
      <c r="BC1" s="16" t="s">
        <v>14</v>
      </c>
      <c r="BD1" s="16" t="s">
        <v>14</v>
      </c>
      <c r="BE1" s="16" t="s">
        <v>14</v>
      </c>
      <c r="BF1" s="16" t="s">
        <v>14</v>
      </c>
      <c r="BG1" s="16" t="s">
        <v>14</v>
      </c>
      <c r="BH1" s="16" t="s">
        <v>14</v>
      </c>
      <c r="BI1" s="16" t="s">
        <v>14</v>
      </c>
      <c r="BJ1" s="16" t="s">
        <v>14</v>
      </c>
      <c r="BK1" s="16" t="s">
        <v>14</v>
      </c>
      <c r="BL1" s="16" t="s">
        <v>14</v>
      </c>
      <c r="BM1" s="16" t="s">
        <v>14</v>
      </c>
      <c r="BN1" s="16" t="s">
        <v>14</v>
      </c>
      <c r="BO1" s="16" t="s">
        <v>14</v>
      </c>
      <c r="BP1" s="16" t="s">
        <v>14</v>
      </c>
      <c r="BQ1" s="16" t="s">
        <v>14</v>
      </c>
      <c r="BR1" s="16" t="s">
        <v>14</v>
      </c>
      <c r="BS1" s="16" t="s">
        <v>14</v>
      </c>
      <c r="BT1" s="16" t="s">
        <v>14</v>
      </c>
      <c r="BU1" s="16" t="s">
        <v>14</v>
      </c>
      <c r="BV1" s="16" t="s">
        <v>14</v>
      </c>
      <c r="BW1" s="16" t="s">
        <v>14</v>
      </c>
      <c r="BX1" s="16" t="s">
        <v>14</v>
      </c>
      <c r="BY1" s="16" t="s">
        <v>14</v>
      </c>
      <c r="BZ1" s="16" t="s">
        <v>14</v>
      </c>
      <c r="CA1" s="16" t="s">
        <v>14</v>
      </c>
      <c r="CB1" s="16" t="s">
        <v>14</v>
      </c>
      <c r="CC1" s="16" t="s">
        <v>14</v>
      </c>
      <c r="CD1" s="16" t="s">
        <v>14</v>
      </c>
      <c r="CE1" s="16" t="s">
        <v>14</v>
      </c>
      <c r="CF1" s="16" t="s">
        <v>14</v>
      </c>
      <c r="CG1" s="16" t="s">
        <v>14</v>
      </c>
      <c r="CH1" s="16" t="s">
        <v>14</v>
      </c>
      <c r="CI1" s="16" t="s">
        <v>14</v>
      </c>
      <c r="CJ1" s="16" t="s">
        <v>14</v>
      </c>
      <c r="CK1" s="16" t="s">
        <v>14</v>
      </c>
      <c r="CL1" s="16" t="s">
        <v>14</v>
      </c>
      <c r="CM1" s="16" t="s">
        <v>14</v>
      </c>
      <c r="CN1" s="16" t="s">
        <v>14</v>
      </c>
      <c r="CO1" s="16" t="s">
        <v>14</v>
      </c>
      <c r="CP1" s="16" t="s">
        <v>14</v>
      </c>
      <c r="CQ1" s="16" t="s">
        <v>14</v>
      </c>
      <c r="CR1" s="16" t="s">
        <v>14</v>
      </c>
      <c r="CS1" s="16" t="s">
        <v>14</v>
      </c>
      <c r="CT1" s="16" t="s">
        <v>14</v>
      </c>
      <c r="CU1" s="16" t="s">
        <v>14</v>
      </c>
      <c r="CV1" s="16" t="s">
        <v>14</v>
      </c>
      <c r="CW1" s="16" t="s">
        <v>14</v>
      </c>
      <c r="CX1" s="16" t="s">
        <v>14</v>
      </c>
      <c r="CY1" s="16" t="s">
        <v>14</v>
      </c>
      <c r="CZ1" s="16" t="s">
        <v>14</v>
      </c>
      <c r="DA1" s="16" t="s">
        <v>14</v>
      </c>
      <c r="DB1" s="16" t="s">
        <v>14</v>
      </c>
      <c r="DC1" s="16" t="s">
        <v>14</v>
      </c>
      <c r="DD1" s="16" t="s">
        <v>14</v>
      </c>
      <c r="DE1" s="16" t="s">
        <v>14</v>
      </c>
      <c r="DF1" s="16" t="s">
        <v>14</v>
      </c>
      <c r="DG1" s="16" t="s">
        <v>14</v>
      </c>
      <c r="DH1" s="16" t="s">
        <v>14</v>
      </c>
      <c r="DI1" s="16" t="s">
        <v>14</v>
      </c>
      <c r="DJ1" s="16" t="s">
        <v>14</v>
      </c>
      <c r="DK1" s="16" t="s">
        <v>14</v>
      </c>
      <c r="DL1" s="16" t="s">
        <v>14</v>
      </c>
      <c r="DM1" s="16" t="s">
        <v>14</v>
      </c>
      <c r="DN1" s="16" t="s">
        <v>14</v>
      </c>
      <c r="DO1" s="16" t="s">
        <v>14</v>
      </c>
      <c r="DP1" s="16" t="s">
        <v>14</v>
      </c>
      <c r="DQ1" s="16" t="s">
        <v>14</v>
      </c>
      <c r="DR1" s="16" t="s">
        <v>14</v>
      </c>
      <c r="DS1" s="16" t="s">
        <v>14</v>
      </c>
      <c r="DT1" s="16" t="s">
        <v>14</v>
      </c>
      <c r="DU1" s="16" t="s">
        <v>14</v>
      </c>
      <c r="DV1" s="16" t="s">
        <v>14</v>
      </c>
      <c r="DW1" s="16" t="s">
        <v>14</v>
      </c>
      <c r="DX1" s="16" t="s">
        <v>14</v>
      </c>
      <c r="DY1" s="16" t="s">
        <v>14</v>
      </c>
      <c r="DZ1" s="16" t="s">
        <v>14</v>
      </c>
      <c r="EA1" s="16" t="s">
        <v>14</v>
      </c>
      <c r="EB1" s="16" t="s">
        <v>14</v>
      </c>
      <c r="EC1" s="16" t="s">
        <v>14</v>
      </c>
      <c r="ED1" s="16" t="s">
        <v>14</v>
      </c>
      <c r="EE1" s="16" t="s">
        <v>14</v>
      </c>
      <c r="EF1" s="16" t="s">
        <v>14</v>
      </c>
      <c r="EG1" s="16" t="s">
        <v>14</v>
      </c>
      <c r="EH1" s="16" t="s">
        <v>14</v>
      </c>
      <c r="EI1" s="16" t="s">
        <v>14</v>
      </c>
      <c r="EJ1" s="16" t="s">
        <v>14</v>
      </c>
      <c r="EK1" s="16" t="s">
        <v>14</v>
      </c>
      <c r="EL1" s="16" t="s">
        <v>14</v>
      </c>
      <c r="EM1" s="16" t="s">
        <v>14</v>
      </c>
      <c r="EN1" s="16" t="s">
        <v>14</v>
      </c>
      <c r="EO1" s="16" t="s">
        <v>14</v>
      </c>
      <c r="EP1" s="16" t="s">
        <v>14</v>
      </c>
      <c r="EQ1" s="16" t="s">
        <v>14</v>
      </c>
      <c r="ER1" s="16" t="s">
        <v>14</v>
      </c>
      <c r="ES1" s="16" t="s">
        <v>14</v>
      </c>
      <c r="ET1" s="16" t="s">
        <v>14</v>
      </c>
      <c r="EU1" s="16" t="s">
        <v>14</v>
      </c>
      <c r="EV1" s="16" t="s">
        <v>14</v>
      </c>
      <c r="EW1" s="16" t="s">
        <v>14</v>
      </c>
      <c r="EX1" s="16" t="s">
        <v>14</v>
      </c>
      <c r="EY1" s="16" t="s">
        <v>14</v>
      </c>
      <c r="EZ1" s="16" t="s">
        <v>14</v>
      </c>
      <c r="FA1" s="16" t="s">
        <v>14</v>
      </c>
      <c r="FB1" s="16" t="s">
        <v>14</v>
      </c>
      <c r="FC1" s="16" t="s">
        <v>14</v>
      </c>
      <c r="FD1" s="16" t="s">
        <v>14</v>
      </c>
      <c r="FE1" s="16" t="s">
        <v>14</v>
      </c>
      <c r="FF1" s="16" t="s">
        <v>14</v>
      </c>
      <c r="FG1" s="16" t="s">
        <v>14</v>
      </c>
      <c r="FH1" s="16" t="s">
        <v>14</v>
      </c>
      <c r="FI1" s="16" t="s">
        <v>14</v>
      </c>
      <c r="FJ1" s="16" t="s">
        <v>14</v>
      </c>
      <c r="FK1" s="16" t="s">
        <v>14</v>
      </c>
      <c r="FL1" s="16" t="s">
        <v>14</v>
      </c>
      <c r="FM1" s="16" t="s">
        <v>14</v>
      </c>
      <c r="FN1" s="16" t="s">
        <v>14</v>
      </c>
      <c r="FO1" s="16" t="s">
        <v>14</v>
      </c>
      <c r="FP1" s="16" t="s">
        <v>14</v>
      </c>
      <c r="FQ1" s="16" t="s">
        <v>14</v>
      </c>
      <c r="FR1" s="16" t="s">
        <v>14</v>
      </c>
      <c r="FS1" s="16" t="s">
        <v>14</v>
      </c>
      <c r="FT1" s="16" t="s">
        <v>14</v>
      </c>
      <c r="FU1" s="16" t="s">
        <v>14</v>
      </c>
      <c r="FV1" s="16" t="s">
        <v>14</v>
      </c>
      <c r="FW1" s="16" t="s">
        <v>14</v>
      </c>
      <c r="FX1" s="16" t="s">
        <v>14</v>
      </c>
      <c r="FY1" s="16" t="s">
        <v>14</v>
      </c>
      <c r="FZ1" s="16" t="s">
        <v>14</v>
      </c>
      <c r="GA1" s="16" t="s">
        <v>14</v>
      </c>
      <c r="GB1" s="16" t="s">
        <v>14</v>
      </c>
      <c r="GC1" s="16" t="s">
        <v>14</v>
      </c>
      <c r="GD1" s="16" t="s">
        <v>14</v>
      </c>
      <c r="GE1" s="16" t="s">
        <v>14</v>
      </c>
      <c r="GF1" s="16" t="s">
        <v>14</v>
      </c>
      <c r="GG1" s="16" t="s">
        <v>14</v>
      </c>
      <c r="GH1" s="16" t="s">
        <v>14</v>
      </c>
      <c r="GI1" s="16" t="s">
        <v>14</v>
      </c>
      <c r="GJ1" s="16" t="s">
        <v>14</v>
      </c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</row>
    <row r="2" spans="1:218">
      <c r="A2" s="16" t="s">
        <v>14</v>
      </c>
      <c r="B2">
        <v>8331160</v>
      </c>
      <c r="C2" s="1">
        <v>43953</v>
      </c>
      <c r="D2">
        <v>113</v>
      </c>
      <c r="E2" t="s">
        <v>16</v>
      </c>
      <c r="H2">
        <v>8331160</v>
      </c>
      <c r="I2">
        <v>8331160</v>
      </c>
      <c r="J2">
        <v>8331160</v>
      </c>
      <c r="K2">
        <v>8331160</v>
      </c>
      <c r="L2">
        <v>8331160</v>
      </c>
      <c r="M2">
        <v>8331160</v>
      </c>
      <c r="N2">
        <v>8331160</v>
      </c>
      <c r="O2">
        <v>8331160</v>
      </c>
      <c r="P2">
        <v>8331160</v>
      </c>
      <c r="Q2">
        <v>8331160</v>
      </c>
      <c r="R2">
        <v>8331160</v>
      </c>
      <c r="S2">
        <v>8331160</v>
      </c>
      <c r="T2">
        <v>8331160</v>
      </c>
      <c r="U2">
        <v>8331160</v>
      </c>
      <c r="V2">
        <v>8331160</v>
      </c>
      <c r="W2">
        <v>8331160</v>
      </c>
      <c r="X2">
        <v>8331160</v>
      </c>
      <c r="Y2">
        <v>8331160</v>
      </c>
      <c r="Z2">
        <v>8331160</v>
      </c>
      <c r="AA2">
        <v>8331160</v>
      </c>
      <c r="AB2">
        <v>8331160</v>
      </c>
      <c r="AC2">
        <v>8331160</v>
      </c>
      <c r="AD2">
        <v>8331160</v>
      </c>
      <c r="AE2">
        <v>8331160</v>
      </c>
      <c r="AF2">
        <v>8331160</v>
      </c>
      <c r="AG2">
        <v>8331160</v>
      </c>
      <c r="AH2">
        <v>8331160</v>
      </c>
      <c r="AI2">
        <v>8331160</v>
      </c>
      <c r="AJ2">
        <v>8331160</v>
      </c>
      <c r="AK2">
        <v>8331160</v>
      </c>
      <c r="AL2">
        <v>8331160</v>
      </c>
      <c r="AM2">
        <v>8331160</v>
      </c>
      <c r="AN2">
        <v>8331160</v>
      </c>
      <c r="AO2">
        <v>8331160</v>
      </c>
      <c r="AP2">
        <v>8331160</v>
      </c>
      <c r="AQ2">
        <v>8331160</v>
      </c>
      <c r="AR2">
        <v>8331160</v>
      </c>
      <c r="AS2">
        <v>8331160</v>
      </c>
      <c r="AT2">
        <v>8331160</v>
      </c>
      <c r="AU2">
        <v>8331160</v>
      </c>
      <c r="AV2">
        <v>8331160</v>
      </c>
      <c r="AW2">
        <v>8331160</v>
      </c>
      <c r="AX2">
        <v>8331160</v>
      </c>
      <c r="AY2">
        <v>8331160</v>
      </c>
      <c r="AZ2">
        <v>8331160</v>
      </c>
      <c r="BA2">
        <v>8331160</v>
      </c>
      <c r="BB2">
        <v>8331160</v>
      </c>
      <c r="BC2">
        <v>8331160</v>
      </c>
      <c r="BD2">
        <v>8331160</v>
      </c>
      <c r="BE2">
        <v>8331160</v>
      </c>
      <c r="BF2">
        <v>8331160</v>
      </c>
      <c r="BG2">
        <v>8331160</v>
      </c>
      <c r="BH2">
        <v>8331160</v>
      </c>
      <c r="BI2">
        <v>8331160</v>
      </c>
      <c r="BJ2">
        <v>8331160</v>
      </c>
      <c r="BK2">
        <v>8331160</v>
      </c>
      <c r="BL2">
        <v>8331160</v>
      </c>
      <c r="BM2">
        <v>8331160</v>
      </c>
      <c r="BN2">
        <v>8331160</v>
      </c>
      <c r="BO2">
        <v>8331160</v>
      </c>
      <c r="BP2">
        <v>8331160</v>
      </c>
      <c r="BQ2">
        <v>8331160</v>
      </c>
      <c r="BR2">
        <v>8331160</v>
      </c>
      <c r="BS2">
        <v>8331160</v>
      </c>
      <c r="BT2">
        <v>8331160</v>
      </c>
      <c r="BU2">
        <v>8331160</v>
      </c>
      <c r="BV2">
        <v>8331160</v>
      </c>
      <c r="BW2">
        <v>8331160</v>
      </c>
      <c r="BX2">
        <v>8331160</v>
      </c>
      <c r="BY2">
        <v>8331160</v>
      </c>
      <c r="BZ2">
        <v>8331160</v>
      </c>
      <c r="CA2">
        <v>8331160</v>
      </c>
      <c r="CB2">
        <v>8331160</v>
      </c>
      <c r="CC2">
        <v>8331160</v>
      </c>
      <c r="CD2">
        <v>8331160</v>
      </c>
      <c r="CE2">
        <v>8331160</v>
      </c>
      <c r="CF2">
        <v>8331160</v>
      </c>
      <c r="CG2">
        <v>8331160</v>
      </c>
      <c r="CH2">
        <v>8331160</v>
      </c>
      <c r="CI2">
        <v>8331160</v>
      </c>
      <c r="CJ2">
        <v>8331160</v>
      </c>
      <c r="CK2">
        <v>8331160</v>
      </c>
      <c r="CL2">
        <v>8331160</v>
      </c>
      <c r="CM2">
        <v>8331160</v>
      </c>
      <c r="CN2">
        <v>8331160</v>
      </c>
      <c r="CO2">
        <v>8331160</v>
      </c>
      <c r="CP2">
        <v>8331160</v>
      </c>
      <c r="CQ2">
        <v>8331160</v>
      </c>
      <c r="CR2">
        <v>8331160</v>
      </c>
      <c r="CS2">
        <v>8331160</v>
      </c>
      <c r="CT2">
        <v>8331160</v>
      </c>
      <c r="CU2">
        <v>8331160</v>
      </c>
      <c r="CV2">
        <v>8331160</v>
      </c>
      <c r="CW2">
        <v>8331160</v>
      </c>
      <c r="CX2">
        <v>8331160</v>
      </c>
      <c r="CY2">
        <v>8331160</v>
      </c>
      <c r="CZ2">
        <v>8331160</v>
      </c>
      <c r="DA2">
        <v>8331160</v>
      </c>
      <c r="DB2">
        <v>8331160</v>
      </c>
      <c r="DC2">
        <v>8331160</v>
      </c>
      <c r="DD2">
        <v>8331160</v>
      </c>
      <c r="DE2">
        <v>8331160</v>
      </c>
      <c r="DF2">
        <v>8331160</v>
      </c>
      <c r="DG2">
        <v>8331160</v>
      </c>
      <c r="DH2">
        <v>8331160</v>
      </c>
      <c r="DI2">
        <v>8331160</v>
      </c>
      <c r="DJ2">
        <v>8331160</v>
      </c>
      <c r="DK2">
        <v>8331160</v>
      </c>
      <c r="DL2">
        <v>8331160</v>
      </c>
      <c r="DM2">
        <v>8331160</v>
      </c>
      <c r="DN2">
        <v>8331160</v>
      </c>
      <c r="DO2">
        <v>8331160</v>
      </c>
      <c r="DP2">
        <v>8331160</v>
      </c>
      <c r="DQ2">
        <v>8331160</v>
      </c>
      <c r="DR2">
        <v>8331160</v>
      </c>
      <c r="DS2">
        <v>8331160</v>
      </c>
      <c r="DT2">
        <v>8331160</v>
      </c>
      <c r="DU2">
        <v>8331160</v>
      </c>
      <c r="DV2">
        <v>8331160</v>
      </c>
      <c r="DW2">
        <v>8331160</v>
      </c>
      <c r="DX2">
        <v>8331160</v>
      </c>
      <c r="DY2">
        <v>8331160</v>
      </c>
      <c r="DZ2">
        <v>8331160</v>
      </c>
      <c r="EA2">
        <v>8331160</v>
      </c>
      <c r="EB2">
        <v>8331160</v>
      </c>
      <c r="EC2">
        <v>8331160</v>
      </c>
      <c r="ED2">
        <v>8331160</v>
      </c>
      <c r="EE2">
        <v>8331160</v>
      </c>
      <c r="EF2">
        <v>8331160</v>
      </c>
      <c r="EG2">
        <v>8331160</v>
      </c>
      <c r="EH2">
        <v>8331160</v>
      </c>
      <c r="EI2">
        <v>8331160</v>
      </c>
      <c r="EJ2">
        <v>8331160</v>
      </c>
      <c r="EK2">
        <v>8331160</v>
      </c>
      <c r="EL2">
        <v>8331160</v>
      </c>
      <c r="EM2">
        <v>8331160</v>
      </c>
      <c r="EN2">
        <v>8331160</v>
      </c>
      <c r="EO2">
        <v>8331160</v>
      </c>
      <c r="EP2">
        <v>8331160</v>
      </c>
      <c r="EQ2">
        <v>8331160</v>
      </c>
      <c r="ER2">
        <v>8331160</v>
      </c>
      <c r="ES2">
        <v>8331160</v>
      </c>
      <c r="ET2">
        <v>8331160</v>
      </c>
      <c r="EU2">
        <v>8331160</v>
      </c>
      <c r="EV2">
        <v>8331160</v>
      </c>
      <c r="EW2">
        <v>8331160</v>
      </c>
      <c r="EX2">
        <v>8331160</v>
      </c>
      <c r="EY2">
        <v>8331160</v>
      </c>
      <c r="EZ2">
        <v>8331160</v>
      </c>
      <c r="FA2">
        <v>8331160</v>
      </c>
      <c r="FB2">
        <v>8331160</v>
      </c>
      <c r="FC2">
        <v>8331160</v>
      </c>
      <c r="FD2">
        <v>8331160</v>
      </c>
      <c r="FE2">
        <v>8331160</v>
      </c>
      <c r="FF2">
        <v>8331160</v>
      </c>
      <c r="FG2">
        <v>8331160</v>
      </c>
      <c r="FH2">
        <v>8331160</v>
      </c>
      <c r="FI2">
        <v>8331160</v>
      </c>
      <c r="FJ2">
        <v>8331160</v>
      </c>
      <c r="FK2">
        <v>8331160</v>
      </c>
      <c r="FL2">
        <v>8331160</v>
      </c>
      <c r="FM2">
        <v>8331160</v>
      </c>
      <c r="FN2">
        <v>8331160</v>
      </c>
      <c r="FO2">
        <v>8331160</v>
      </c>
      <c r="FP2">
        <v>8331160</v>
      </c>
      <c r="FQ2">
        <v>8331160</v>
      </c>
      <c r="FR2">
        <v>8331160</v>
      </c>
      <c r="FS2">
        <v>8331160</v>
      </c>
      <c r="FT2">
        <v>8331160</v>
      </c>
      <c r="FU2">
        <v>8331160</v>
      </c>
      <c r="FV2">
        <v>8331160</v>
      </c>
      <c r="FW2">
        <v>8331160</v>
      </c>
      <c r="FX2">
        <v>8331160</v>
      </c>
      <c r="FY2">
        <v>8331160</v>
      </c>
      <c r="FZ2">
        <v>8331160</v>
      </c>
      <c r="GA2">
        <v>8331160</v>
      </c>
      <c r="GB2">
        <v>8331160</v>
      </c>
      <c r="GC2">
        <v>8331160</v>
      </c>
      <c r="GD2">
        <v>8331160</v>
      </c>
      <c r="GE2">
        <v>8331160</v>
      </c>
      <c r="GF2">
        <v>8331160</v>
      </c>
      <c r="GG2">
        <v>8331160</v>
      </c>
      <c r="GH2">
        <v>8331160</v>
      </c>
      <c r="GI2">
        <v>8331160</v>
      </c>
      <c r="GJ2">
        <v>8331160</v>
      </c>
    </row>
    <row r="3" spans="1:218">
      <c r="A3" s="16" t="s">
        <v>14</v>
      </c>
      <c r="B3">
        <v>8331160</v>
      </c>
      <c r="C3" s="1">
        <v>43954</v>
      </c>
      <c r="D3">
        <v>146</v>
      </c>
      <c r="E3" s="1" t="s">
        <v>16</v>
      </c>
      <c r="F3" s="1"/>
      <c r="G3" s="1"/>
      <c r="H3" s="1">
        <v>43952</v>
      </c>
      <c r="I3" s="1">
        <v>43953</v>
      </c>
      <c r="J3" s="1">
        <v>43954</v>
      </c>
      <c r="K3" s="1">
        <v>43955</v>
      </c>
      <c r="L3" s="1">
        <v>43956</v>
      </c>
      <c r="M3" s="1">
        <v>43957</v>
      </c>
      <c r="N3" s="1">
        <v>43958</v>
      </c>
      <c r="O3" s="1">
        <v>43959</v>
      </c>
      <c r="P3" s="1">
        <v>43960</v>
      </c>
      <c r="Q3" s="1">
        <v>43961</v>
      </c>
      <c r="R3" s="1">
        <v>43962</v>
      </c>
      <c r="S3" s="1">
        <v>43963</v>
      </c>
      <c r="T3" s="1">
        <v>43964</v>
      </c>
      <c r="U3" s="1">
        <v>43965</v>
      </c>
      <c r="V3" s="1">
        <v>43966</v>
      </c>
      <c r="W3" s="1">
        <v>43967</v>
      </c>
      <c r="X3" s="1">
        <v>43968</v>
      </c>
      <c r="Y3" s="1">
        <v>43969</v>
      </c>
      <c r="Z3" s="1">
        <v>43970</v>
      </c>
      <c r="AA3" s="1">
        <v>43971</v>
      </c>
      <c r="AB3" s="1">
        <v>43972</v>
      </c>
      <c r="AC3" s="1">
        <v>43973</v>
      </c>
      <c r="AD3" s="1">
        <v>43974</v>
      </c>
      <c r="AE3" s="1">
        <v>43975</v>
      </c>
      <c r="AF3" s="1">
        <v>43976</v>
      </c>
      <c r="AG3" s="1">
        <v>43977</v>
      </c>
      <c r="AH3" s="1">
        <v>43978</v>
      </c>
      <c r="AI3" s="1">
        <v>43979</v>
      </c>
      <c r="AJ3" s="1">
        <v>43980</v>
      </c>
      <c r="AK3" s="1">
        <v>43981</v>
      </c>
      <c r="AL3" s="1">
        <v>43982</v>
      </c>
      <c r="AM3" s="1">
        <v>43983</v>
      </c>
      <c r="AN3" s="1">
        <v>43984</v>
      </c>
      <c r="AO3" s="1">
        <v>43985</v>
      </c>
      <c r="AP3" s="1">
        <v>43986</v>
      </c>
      <c r="AQ3" s="1">
        <v>43987</v>
      </c>
      <c r="AR3" s="1">
        <v>43988</v>
      </c>
      <c r="AS3" s="1">
        <v>43989</v>
      </c>
      <c r="AT3" s="1">
        <v>43990</v>
      </c>
      <c r="AU3" s="1">
        <v>43991</v>
      </c>
      <c r="AV3" s="1">
        <v>43992</v>
      </c>
      <c r="AW3" s="1">
        <v>43993</v>
      </c>
      <c r="AX3" s="1">
        <v>43994</v>
      </c>
      <c r="AY3" s="1">
        <v>43995</v>
      </c>
      <c r="AZ3" s="1">
        <v>43996</v>
      </c>
      <c r="BA3" s="1">
        <v>43997</v>
      </c>
      <c r="BB3" s="1">
        <v>43998</v>
      </c>
      <c r="BC3" s="1">
        <v>43999</v>
      </c>
      <c r="BD3" s="1">
        <v>44000</v>
      </c>
      <c r="BE3" s="1">
        <v>44001</v>
      </c>
      <c r="BF3" s="1">
        <v>44002</v>
      </c>
      <c r="BG3" s="1">
        <v>44003</v>
      </c>
      <c r="BH3" s="1">
        <v>44004</v>
      </c>
      <c r="BI3" s="1">
        <v>44005</v>
      </c>
      <c r="BJ3" s="1">
        <v>44006</v>
      </c>
      <c r="BK3" s="1">
        <v>44007</v>
      </c>
      <c r="BL3" s="1">
        <v>44008</v>
      </c>
      <c r="BM3" s="1">
        <v>44009</v>
      </c>
      <c r="BN3" s="1">
        <v>44010</v>
      </c>
      <c r="BO3" s="1">
        <v>44011</v>
      </c>
      <c r="BP3" s="1">
        <v>44012</v>
      </c>
      <c r="BQ3" s="1">
        <v>44013</v>
      </c>
      <c r="BR3" s="1">
        <v>44014</v>
      </c>
      <c r="BS3" s="1">
        <v>44015</v>
      </c>
      <c r="BT3" s="1">
        <v>44016</v>
      </c>
      <c r="BU3" s="1">
        <v>44017</v>
      </c>
      <c r="BV3" s="1">
        <v>44018</v>
      </c>
      <c r="BW3" s="1">
        <v>44019</v>
      </c>
      <c r="BX3" s="1">
        <v>44020</v>
      </c>
      <c r="BY3" s="1">
        <v>44021</v>
      </c>
      <c r="BZ3" s="1">
        <v>44022</v>
      </c>
      <c r="CA3" s="1">
        <v>44023</v>
      </c>
      <c r="CB3" s="1">
        <v>44024</v>
      </c>
      <c r="CC3" s="1">
        <v>44025</v>
      </c>
      <c r="CD3" s="1">
        <v>44026</v>
      </c>
      <c r="CE3" s="1">
        <v>44027</v>
      </c>
      <c r="CF3" s="1">
        <v>44028</v>
      </c>
      <c r="CG3" s="1">
        <v>44029</v>
      </c>
      <c r="CH3" s="1">
        <v>44030</v>
      </c>
      <c r="CI3" s="1">
        <v>44031</v>
      </c>
      <c r="CJ3" s="1">
        <v>44032</v>
      </c>
      <c r="CK3" s="1">
        <v>44033</v>
      </c>
      <c r="CL3" s="1">
        <v>44034</v>
      </c>
      <c r="CM3" s="1">
        <v>44035</v>
      </c>
      <c r="CN3" s="1">
        <v>44036</v>
      </c>
      <c r="CO3" s="1">
        <v>44037</v>
      </c>
      <c r="CP3" s="1">
        <v>44038</v>
      </c>
      <c r="CQ3" s="1">
        <v>44039</v>
      </c>
      <c r="CR3" s="1">
        <v>44040</v>
      </c>
      <c r="CS3" s="1">
        <v>44041</v>
      </c>
      <c r="CT3" s="1">
        <v>44042</v>
      </c>
      <c r="CU3" s="1">
        <v>44043</v>
      </c>
      <c r="CV3" s="1">
        <v>44044</v>
      </c>
      <c r="CW3" s="1">
        <v>44045</v>
      </c>
      <c r="CX3" s="1">
        <v>44046</v>
      </c>
      <c r="CY3" s="1">
        <v>44047</v>
      </c>
      <c r="CZ3" s="1">
        <v>44048</v>
      </c>
      <c r="DA3" s="1">
        <v>44049</v>
      </c>
      <c r="DB3" s="1">
        <v>44050</v>
      </c>
      <c r="DC3" s="1">
        <v>44051</v>
      </c>
      <c r="DD3" s="1">
        <v>44052</v>
      </c>
      <c r="DE3" s="1">
        <v>44053</v>
      </c>
      <c r="DF3" s="1">
        <v>44054</v>
      </c>
      <c r="DG3" s="1">
        <v>44055</v>
      </c>
      <c r="DH3" s="1">
        <v>44056</v>
      </c>
      <c r="DI3" s="1">
        <v>44057</v>
      </c>
      <c r="DJ3" s="1">
        <v>44058</v>
      </c>
      <c r="DK3" s="1">
        <v>44059</v>
      </c>
      <c r="DL3" s="1">
        <v>44060</v>
      </c>
      <c r="DM3" s="1">
        <v>44061</v>
      </c>
      <c r="DN3" s="1">
        <v>44062</v>
      </c>
      <c r="DO3" s="1">
        <v>44063</v>
      </c>
      <c r="DP3" s="1">
        <v>44064</v>
      </c>
      <c r="DQ3" s="1">
        <v>44065</v>
      </c>
      <c r="DR3" s="1">
        <v>44066</v>
      </c>
      <c r="DS3" s="1">
        <v>44067</v>
      </c>
      <c r="DT3" s="1">
        <v>44068</v>
      </c>
      <c r="DU3" s="1">
        <v>44069</v>
      </c>
      <c r="DV3" s="1">
        <v>44070</v>
      </c>
      <c r="DW3" s="1">
        <v>44071</v>
      </c>
      <c r="DX3" s="1">
        <v>44072</v>
      </c>
      <c r="DY3" s="1">
        <v>44073</v>
      </c>
      <c r="DZ3" s="1">
        <v>44074</v>
      </c>
      <c r="EA3" s="1">
        <v>44075</v>
      </c>
      <c r="EB3" s="1">
        <v>44076</v>
      </c>
      <c r="EC3" s="1">
        <v>44077</v>
      </c>
      <c r="ED3" s="1">
        <v>44078</v>
      </c>
      <c r="EE3" s="1">
        <v>44079</v>
      </c>
      <c r="EF3" s="1">
        <v>44080</v>
      </c>
      <c r="EG3" s="1">
        <v>44081</v>
      </c>
      <c r="EH3" s="1">
        <v>44082</v>
      </c>
      <c r="EI3" s="1">
        <v>44083</v>
      </c>
      <c r="EJ3" s="1">
        <v>44084</v>
      </c>
      <c r="EK3" s="1">
        <v>44085</v>
      </c>
      <c r="EL3" s="1">
        <v>44086</v>
      </c>
      <c r="EM3" s="1">
        <v>44087</v>
      </c>
      <c r="EN3" s="1">
        <v>44088</v>
      </c>
      <c r="EO3" s="1">
        <v>44089</v>
      </c>
      <c r="EP3" s="1">
        <v>44090</v>
      </c>
      <c r="EQ3" s="1">
        <v>44091</v>
      </c>
      <c r="ER3" s="1">
        <v>44092</v>
      </c>
      <c r="ES3" s="1">
        <v>44093</v>
      </c>
      <c r="ET3" s="1">
        <v>44094</v>
      </c>
      <c r="EU3" s="1">
        <v>44095</v>
      </c>
      <c r="EV3" s="1">
        <v>44096</v>
      </c>
      <c r="EW3" s="1">
        <v>44097</v>
      </c>
      <c r="EX3" s="1">
        <v>44098</v>
      </c>
      <c r="EY3" s="1">
        <v>44099</v>
      </c>
      <c r="EZ3" s="1">
        <v>44100</v>
      </c>
      <c r="FA3" s="1">
        <v>44101</v>
      </c>
      <c r="FB3" s="1">
        <v>44102</v>
      </c>
      <c r="FC3" s="1">
        <v>44103</v>
      </c>
      <c r="FD3" s="1">
        <v>44104</v>
      </c>
      <c r="FE3" s="1">
        <v>44105</v>
      </c>
      <c r="FF3" s="1">
        <v>44106</v>
      </c>
      <c r="FG3" s="1">
        <v>44107</v>
      </c>
      <c r="FH3" s="1">
        <v>44108</v>
      </c>
      <c r="FI3" s="1">
        <v>44109</v>
      </c>
      <c r="FJ3" s="1">
        <v>44110</v>
      </c>
      <c r="FK3" s="1">
        <v>44111</v>
      </c>
      <c r="FL3" s="1">
        <v>44112</v>
      </c>
      <c r="FM3" s="1">
        <v>44113</v>
      </c>
      <c r="FN3" s="1">
        <v>44114</v>
      </c>
      <c r="FO3" s="1">
        <v>44115</v>
      </c>
      <c r="FP3" s="1">
        <v>44116</v>
      </c>
      <c r="FQ3" s="1">
        <v>44117</v>
      </c>
      <c r="FR3" s="1">
        <v>44118</v>
      </c>
      <c r="FS3" s="1">
        <v>44119</v>
      </c>
      <c r="FT3" s="1">
        <v>44120</v>
      </c>
      <c r="FU3" s="1">
        <v>44121</v>
      </c>
      <c r="FV3" s="1">
        <v>44122</v>
      </c>
      <c r="FW3" s="1">
        <v>44123</v>
      </c>
      <c r="FX3" s="1">
        <v>44124</v>
      </c>
      <c r="FY3" s="1">
        <v>44125</v>
      </c>
      <c r="FZ3" s="1">
        <v>44126</v>
      </c>
      <c r="GA3" s="1">
        <v>44127</v>
      </c>
      <c r="GB3" s="1">
        <v>44128</v>
      </c>
      <c r="GC3" s="1">
        <v>44129</v>
      </c>
      <c r="GD3" s="1">
        <v>44130</v>
      </c>
      <c r="GE3" s="1">
        <v>44131</v>
      </c>
      <c r="GF3" s="1">
        <v>44132</v>
      </c>
      <c r="GG3" s="1">
        <v>44133</v>
      </c>
      <c r="GH3" s="1">
        <v>44134</v>
      </c>
      <c r="GI3" s="1">
        <v>44135</v>
      </c>
      <c r="GJ3" s="1">
        <v>44136</v>
      </c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</row>
    <row r="4" spans="1:218">
      <c r="A4" s="16" t="s">
        <v>14</v>
      </c>
      <c r="B4">
        <v>8331160</v>
      </c>
      <c r="C4" s="1">
        <v>43955</v>
      </c>
      <c r="D4">
        <v>145</v>
      </c>
      <c r="E4" t="s">
        <v>16</v>
      </c>
      <c r="H4">
        <v>111</v>
      </c>
      <c r="I4">
        <v>113</v>
      </c>
      <c r="J4">
        <v>146</v>
      </c>
      <c r="K4">
        <v>145</v>
      </c>
      <c r="L4">
        <v>117</v>
      </c>
      <c r="M4">
        <v>122</v>
      </c>
      <c r="N4">
        <v>116</v>
      </c>
      <c r="O4">
        <v>128</v>
      </c>
      <c r="P4">
        <v>122</v>
      </c>
      <c r="Q4">
        <v>122</v>
      </c>
      <c r="R4">
        <v>113</v>
      </c>
      <c r="S4">
        <v>111</v>
      </c>
      <c r="T4">
        <v>108</v>
      </c>
      <c r="U4">
        <v>108</v>
      </c>
      <c r="V4">
        <v>119</v>
      </c>
      <c r="W4">
        <v>122</v>
      </c>
      <c r="X4">
        <v>124</v>
      </c>
      <c r="Y4">
        <v>128</v>
      </c>
      <c r="Z4">
        <v>127</v>
      </c>
      <c r="AA4">
        <v>126</v>
      </c>
      <c r="AB4">
        <v>125</v>
      </c>
      <c r="AC4">
        <v>124</v>
      </c>
      <c r="AD4">
        <v>124</v>
      </c>
      <c r="AE4">
        <v>298</v>
      </c>
      <c r="AF4">
        <v>371</v>
      </c>
      <c r="AG4">
        <v>239</v>
      </c>
      <c r="AH4">
        <v>128</v>
      </c>
      <c r="AI4">
        <v>120</v>
      </c>
      <c r="AJ4">
        <v>114</v>
      </c>
      <c r="AK4">
        <v>106</v>
      </c>
      <c r="AL4">
        <v>106</v>
      </c>
      <c r="AM4">
        <v>107</v>
      </c>
      <c r="AN4">
        <v>253</v>
      </c>
      <c r="AO4">
        <v>124</v>
      </c>
      <c r="AP4">
        <v>128</v>
      </c>
      <c r="AQ4">
        <v>99.4</v>
      </c>
      <c r="AR4">
        <v>91.3</v>
      </c>
      <c r="AS4">
        <v>89.1</v>
      </c>
      <c r="AT4">
        <v>83.6</v>
      </c>
      <c r="AU4">
        <v>76.2</v>
      </c>
      <c r="AV4">
        <v>73.099999999999994</v>
      </c>
      <c r="AW4">
        <v>68.8</v>
      </c>
      <c r="AX4">
        <v>64.5</v>
      </c>
      <c r="AY4">
        <v>61.8</v>
      </c>
      <c r="AZ4">
        <v>58.3</v>
      </c>
      <c r="BA4">
        <v>54</v>
      </c>
      <c r="BB4">
        <v>51.9</v>
      </c>
      <c r="BC4">
        <v>53.3</v>
      </c>
      <c r="BD4">
        <v>51.8</v>
      </c>
      <c r="BE4">
        <v>51.7</v>
      </c>
      <c r="BF4">
        <v>51.8</v>
      </c>
      <c r="BG4">
        <v>52</v>
      </c>
      <c r="BH4">
        <v>51</v>
      </c>
      <c r="BI4">
        <v>49.9</v>
      </c>
      <c r="BJ4">
        <v>47.7</v>
      </c>
      <c r="BK4">
        <v>45.4</v>
      </c>
      <c r="BL4">
        <v>43.8</v>
      </c>
      <c r="BM4">
        <v>43</v>
      </c>
      <c r="BN4">
        <v>42</v>
      </c>
      <c r="BO4">
        <v>42.9</v>
      </c>
      <c r="BP4">
        <v>42.5</v>
      </c>
      <c r="BQ4">
        <v>46.4</v>
      </c>
      <c r="BR4">
        <v>41.6</v>
      </c>
      <c r="BS4">
        <v>40.799999999999997</v>
      </c>
      <c r="BT4">
        <v>40.5</v>
      </c>
      <c r="BU4">
        <v>43.3</v>
      </c>
      <c r="BV4">
        <v>41.4</v>
      </c>
      <c r="BW4">
        <v>41.9</v>
      </c>
      <c r="BX4">
        <v>42.8</v>
      </c>
      <c r="BY4">
        <v>40.6</v>
      </c>
      <c r="BZ4">
        <v>40.6</v>
      </c>
      <c r="CA4">
        <v>40.299999999999997</v>
      </c>
      <c r="CB4">
        <v>39.799999999999997</v>
      </c>
      <c r="CC4">
        <v>41.1</v>
      </c>
      <c r="CD4">
        <v>40.9</v>
      </c>
      <c r="CE4">
        <v>39.700000000000003</v>
      </c>
      <c r="CF4">
        <v>38.299999999999997</v>
      </c>
      <c r="CG4">
        <v>37.299999999999997</v>
      </c>
      <c r="CH4">
        <v>37.6</v>
      </c>
      <c r="CI4">
        <v>36.200000000000003</v>
      </c>
      <c r="CJ4">
        <v>38.6</v>
      </c>
      <c r="CK4">
        <v>38.6</v>
      </c>
      <c r="CL4">
        <v>38.6</v>
      </c>
      <c r="CM4">
        <v>43.3</v>
      </c>
      <c r="CN4">
        <v>35.6</v>
      </c>
      <c r="CO4">
        <v>135</v>
      </c>
      <c r="CP4">
        <v>155</v>
      </c>
      <c r="CQ4">
        <v>93.4</v>
      </c>
      <c r="CR4">
        <v>75.099999999999994</v>
      </c>
      <c r="CS4">
        <v>63.2</v>
      </c>
      <c r="CT4">
        <v>48.1</v>
      </c>
      <c r="CU4">
        <v>33.799999999999997</v>
      </c>
      <c r="CV4">
        <v>31.9</v>
      </c>
      <c r="CW4">
        <v>31.9</v>
      </c>
      <c r="CX4">
        <v>32.5</v>
      </c>
      <c r="CY4">
        <v>30</v>
      </c>
      <c r="CZ4">
        <v>29.6</v>
      </c>
      <c r="DA4">
        <v>28.3</v>
      </c>
      <c r="DB4">
        <v>28.3</v>
      </c>
      <c r="DC4">
        <v>28</v>
      </c>
      <c r="DD4">
        <v>28.3</v>
      </c>
      <c r="DE4">
        <v>30.4</v>
      </c>
      <c r="DF4">
        <v>32.200000000000003</v>
      </c>
      <c r="DG4">
        <v>32.6</v>
      </c>
      <c r="DH4">
        <v>33.5</v>
      </c>
      <c r="DI4">
        <v>33.299999999999997</v>
      </c>
      <c r="DJ4">
        <v>32.299999999999997</v>
      </c>
      <c r="DK4">
        <v>32.799999999999997</v>
      </c>
      <c r="DL4">
        <v>33.200000000000003</v>
      </c>
      <c r="DM4">
        <v>34.5</v>
      </c>
      <c r="DN4">
        <v>34</v>
      </c>
      <c r="DO4">
        <v>35.299999999999997</v>
      </c>
      <c r="DP4">
        <v>34.4</v>
      </c>
      <c r="DQ4">
        <v>32.5</v>
      </c>
      <c r="DR4">
        <v>32.799999999999997</v>
      </c>
      <c r="DS4">
        <v>35.1</v>
      </c>
      <c r="DT4">
        <v>34.200000000000003</v>
      </c>
      <c r="DU4">
        <v>36.6</v>
      </c>
      <c r="DV4">
        <v>35.299999999999997</v>
      </c>
      <c r="DW4">
        <v>32</v>
      </c>
      <c r="DX4">
        <v>33.200000000000003</v>
      </c>
      <c r="DY4">
        <v>33.299999999999997</v>
      </c>
      <c r="DZ4">
        <v>34.200000000000003</v>
      </c>
      <c r="EA4">
        <v>35.299999999999997</v>
      </c>
      <c r="EB4">
        <v>35</v>
      </c>
      <c r="EC4">
        <v>32.299999999999997</v>
      </c>
      <c r="ED4">
        <v>29.5</v>
      </c>
      <c r="EE4">
        <v>28</v>
      </c>
      <c r="EF4">
        <v>27.8</v>
      </c>
      <c r="EG4">
        <v>28.5</v>
      </c>
      <c r="EH4">
        <v>29.8</v>
      </c>
      <c r="EI4">
        <v>33.799999999999997</v>
      </c>
      <c r="EJ4">
        <v>33.799999999999997</v>
      </c>
      <c r="EK4">
        <v>36.4</v>
      </c>
      <c r="EL4">
        <v>42.3</v>
      </c>
      <c r="EM4">
        <v>67.900000000000006</v>
      </c>
      <c r="EN4">
        <v>34.700000000000003</v>
      </c>
      <c r="EO4">
        <v>35</v>
      </c>
      <c r="EP4">
        <v>33.200000000000003</v>
      </c>
      <c r="EQ4">
        <v>33.299999999999997</v>
      </c>
      <c r="ER4">
        <v>33.5</v>
      </c>
      <c r="ES4">
        <v>33.9</v>
      </c>
      <c r="ET4">
        <v>33.799999999999997</v>
      </c>
      <c r="EU4">
        <v>33.299999999999997</v>
      </c>
      <c r="EV4">
        <v>31.8</v>
      </c>
      <c r="EW4">
        <v>30.9</v>
      </c>
      <c r="EX4">
        <v>30.7</v>
      </c>
      <c r="EY4">
        <v>30.8</v>
      </c>
      <c r="EZ4">
        <v>31.1</v>
      </c>
      <c r="FA4">
        <v>30.9</v>
      </c>
      <c r="FB4">
        <v>28.9</v>
      </c>
      <c r="FC4">
        <v>28.6</v>
      </c>
      <c r="FD4">
        <v>27.8</v>
      </c>
      <c r="FE4">
        <v>27.2</v>
      </c>
      <c r="FF4">
        <v>27.4</v>
      </c>
      <c r="FG4">
        <v>28.2</v>
      </c>
      <c r="FH4">
        <v>27.9</v>
      </c>
      <c r="FI4">
        <v>27.9</v>
      </c>
      <c r="FJ4">
        <v>28.8</v>
      </c>
      <c r="FK4">
        <v>28.1</v>
      </c>
      <c r="FL4">
        <v>28</v>
      </c>
      <c r="FM4">
        <v>28.4</v>
      </c>
      <c r="FN4">
        <v>28.4</v>
      </c>
      <c r="FO4">
        <v>28.2</v>
      </c>
      <c r="FP4">
        <v>28.5</v>
      </c>
      <c r="FQ4">
        <v>28.7</v>
      </c>
      <c r="FR4">
        <v>28</v>
      </c>
      <c r="FS4">
        <v>28.2</v>
      </c>
      <c r="FT4">
        <v>28.8</v>
      </c>
      <c r="FU4">
        <v>29.5</v>
      </c>
      <c r="FV4">
        <v>29.3</v>
      </c>
      <c r="FW4">
        <v>29.1</v>
      </c>
      <c r="FX4">
        <v>29.8</v>
      </c>
      <c r="FY4">
        <v>30.5</v>
      </c>
      <c r="FZ4">
        <v>30.9</v>
      </c>
      <c r="GA4">
        <v>30.9</v>
      </c>
      <c r="GB4">
        <v>30.3</v>
      </c>
      <c r="GC4">
        <v>29.9</v>
      </c>
      <c r="GD4">
        <v>30.9</v>
      </c>
      <c r="GE4">
        <v>31.4</v>
      </c>
      <c r="GF4">
        <v>43.5</v>
      </c>
      <c r="GG4">
        <v>39.799999999999997</v>
      </c>
      <c r="GH4">
        <v>70.400000000000006</v>
      </c>
      <c r="GI4">
        <v>100</v>
      </c>
      <c r="GJ4">
        <v>113</v>
      </c>
    </row>
    <row r="5" spans="1:218">
      <c r="A5" s="16" t="s">
        <v>14</v>
      </c>
      <c r="B5">
        <v>8331160</v>
      </c>
      <c r="C5" s="1">
        <v>43956</v>
      </c>
      <c r="D5">
        <v>117</v>
      </c>
      <c r="E5" t="s">
        <v>16</v>
      </c>
      <c r="H5" s="16" t="s">
        <v>16</v>
      </c>
      <c r="I5" t="s">
        <v>16</v>
      </c>
      <c r="J5" s="1" t="s">
        <v>16</v>
      </c>
      <c r="K5" t="s">
        <v>16</v>
      </c>
      <c r="L5" t="s">
        <v>16</v>
      </c>
      <c r="M5" t="s">
        <v>16</v>
      </c>
      <c r="N5" t="s">
        <v>16</v>
      </c>
      <c r="O5" t="s">
        <v>16</v>
      </c>
      <c r="P5" t="s">
        <v>16</v>
      </c>
      <c r="Q5" t="s">
        <v>16</v>
      </c>
      <c r="R5" t="s">
        <v>16</v>
      </c>
      <c r="S5" t="s">
        <v>16</v>
      </c>
      <c r="T5" t="s">
        <v>15</v>
      </c>
      <c r="U5" t="s">
        <v>15</v>
      </c>
      <c r="V5" t="s">
        <v>15</v>
      </c>
      <c r="W5" t="s">
        <v>16</v>
      </c>
      <c r="X5" t="s">
        <v>16</v>
      </c>
      <c r="Y5" t="s">
        <v>16</v>
      </c>
      <c r="Z5" t="s">
        <v>16</v>
      </c>
      <c r="AA5" t="s">
        <v>16</v>
      </c>
      <c r="AB5" t="s">
        <v>16</v>
      </c>
      <c r="AC5" t="s">
        <v>16</v>
      </c>
      <c r="AD5" t="s">
        <v>16</v>
      </c>
      <c r="AE5" t="s">
        <v>16</v>
      </c>
      <c r="AF5" t="s">
        <v>16</v>
      </c>
      <c r="AG5" t="s">
        <v>16</v>
      </c>
      <c r="AH5" t="s">
        <v>16</v>
      </c>
      <c r="AI5" t="s">
        <v>16</v>
      </c>
      <c r="AJ5" t="s">
        <v>16</v>
      </c>
      <c r="AK5" t="s">
        <v>16</v>
      </c>
      <c r="AL5" t="s">
        <v>16</v>
      </c>
      <c r="AM5" t="s">
        <v>16</v>
      </c>
      <c r="AN5" t="s">
        <v>16</v>
      </c>
      <c r="AO5" t="s">
        <v>16</v>
      </c>
      <c r="AP5" t="s">
        <v>16</v>
      </c>
      <c r="AQ5" t="s">
        <v>16</v>
      </c>
      <c r="AR5" t="s">
        <v>16</v>
      </c>
      <c r="AS5" t="s">
        <v>16</v>
      </c>
      <c r="AT5" t="s">
        <v>16</v>
      </c>
      <c r="AU5" t="s">
        <v>16</v>
      </c>
      <c r="AV5" t="s">
        <v>16</v>
      </c>
      <c r="AW5" t="s">
        <v>16</v>
      </c>
      <c r="AX5" t="s">
        <v>16</v>
      </c>
      <c r="AY5" t="s">
        <v>16</v>
      </c>
      <c r="AZ5" t="s">
        <v>16</v>
      </c>
      <c r="BA5" t="s">
        <v>16</v>
      </c>
      <c r="BB5" t="s">
        <v>16</v>
      </c>
      <c r="BC5" t="s">
        <v>16</v>
      </c>
      <c r="BD5" t="s">
        <v>16</v>
      </c>
      <c r="BE5" t="s">
        <v>16</v>
      </c>
      <c r="BF5" t="s">
        <v>16</v>
      </c>
      <c r="BG5" t="s">
        <v>16</v>
      </c>
      <c r="BH5" t="s">
        <v>16</v>
      </c>
      <c r="BI5" t="s">
        <v>16</v>
      </c>
      <c r="BJ5" t="s">
        <v>16</v>
      </c>
      <c r="BK5" t="s">
        <v>16</v>
      </c>
      <c r="BL5" t="s">
        <v>16</v>
      </c>
      <c r="BM5" t="s">
        <v>16</v>
      </c>
      <c r="BN5" t="s">
        <v>16</v>
      </c>
      <c r="BO5" t="s">
        <v>16</v>
      </c>
      <c r="BP5" t="s">
        <v>16</v>
      </c>
      <c r="BQ5" t="s">
        <v>16</v>
      </c>
      <c r="BR5" t="s">
        <v>16</v>
      </c>
      <c r="BS5" t="s">
        <v>16</v>
      </c>
      <c r="BT5" t="s">
        <v>16</v>
      </c>
      <c r="BU5" t="s">
        <v>16</v>
      </c>
      <c r="BV5" t="s">
        <v>16</v>
      </c>
      <c r="BW5" t="s">
        <v>16</v>
      </c>
      <c r="BX5" t="s">
        <v>16</v>
      </c>
      <c r="BY5" t="s">
        <v>16</v>
      </c>
      <c r="BZ5" t="s">
        <v>16</v>
      </c>
      <c r="CA5" t="s">
        <v>16</v>
      </c>
      <c r="CB5" t="s">
        <v>16</v>
      </c>
      <c r="CC5" t="s">
        <v>16</v>
      </c>
      <c r="CD5" t="s">
        <v>16</v>
      </c>
      <c r="CE5" t="s">
        <v>16</v>
      </c>
      <c r="CF5" t="s">
        <v>16</v>
      </c>
      <c r="CG5" t="s">
        <v>16</v>
      </c>
      <c r="CH5" t="s">
        <v>16</v>
      </c>
      <c r="CI5" t="s">
        <v>16</v>
      </c>
      <c r="CJ5" t="s">
        <v>16</v>
      </c>
      <c r="CK5" t="s">
        <v>16</v>
      </c>
      <c r="CL5" t="s">
        <v>16</v>
      </c>
      <c r="CM5" t="s">
        <v>16</v>
      </c>
      <c r="CN5" t="s">
        <v>16</v>
      </c>
      <c r="CO5" t="s">
        <v>16</v>
      </c>
      <c r="CP5" t="s">
        <v>16</v>
      </c>
      <c r="CQ5" t="s">
        <v>16</v>
      </c>
      <c r="CR5" t="s">
        <v>15</v>
      </c>
      <c r="CS5" t="s">
        <v>15</v>
      </c>
      <c r="CT5" t="s">
        <v>15</v>
      </c>
      <c r="CU5" t="s">
        <v>15</v>
      </c>
      <c r="CV5" t="s">
        <v>16</v>
      </c>
      <c r="CW5" t="s">
        <v>16</v>
      </c>
      <c r="CX5" t="s">
        <v>16</v>
      </c>
      <c r="CY5" t="s">
        <v>16</v>
      </c>
      <c r="CZ5" t="s">
        <v>16</v>
      </c>
      <c r="DA5" t="s">
        <v>16</v>
      </c>
      <c r="DB5" t="s">
        <v>16</v>
      </c>
      <c r="DC5" t="s">
        <v>16</v>
      </c>
      <c r="DD5" t="s">
        <v>16</v>
      </c>
      <c r="DE5" t="s">
        <v>16</v>
      </c>
      <c r="DF5" t="s">
        <v>16</v>
      </c>
      <c r="DG5" t="s">
        <v>16</v>
      </c>
      <c r="DH5" t="s">
        <v>16</v>
      </c>
      <c r="DI5" t="s">
        <v>16</v>
      </c>
      <c r="DJ5" t="s">
        <v>15</v>
      </c>
      <c r="DK5" t="s">
        <v>15</v>
      </c>
      <c r="DL5" t="s">
        <v>15</v>
      </c>
      <c r="DM5" t="s">
        <v>16</v>
      </c>
      <c r="DN5" t="s">
        <v>16</v>
      </c>
      <c r="DO5" t="s">
        <v>16</v>
      </c>
      <c r="DP5" t="s">
        <v>16</v>
      </c>
      <c r="DQ5" t="s">
        <v>16</v>
      </c>
      <c r="DR5" t="s">
        <v>16</v>
      </c>
      <c r="DS5" t="s">
        <v>16</v>
      </c>
      <c r="DT5" t="s">
        <v>16</v>
      </c>
      <c r="DU5" t="s">
        <v>16</v>
      </c>
      <c r="DV5" t="s">
        <v>16</v>
      </c>
      <c r="DW5" t="s">
        <v>16</v>
      </c>
      <c r="DX5" t="s">
        <v>16</v>
      </c>
      <c r="DY5" t="s">
        <v>16</v>
      </c>
      <c r="DZ5" t="s">
        <v>16</v>
      </c>
      <c r="EA5" t="s">
        <v>16</v>
      </c>
      <c r="EB5" t="s">
        <v>16</v>
      </c>
      <c r="EC5" t="s">
        <v>16</v>
      </c>
      <c r="ED5" t="s">
        <v>16</v>
      </c>
      <c r="EE5" t="s">
        <v>16</v>
      </c>
      <c r="EF5" t="s">
        <v>16</v>
      </c>
      <c r="EG5" t="s">
        <v>16</v>
      </c>
      <c r="EH5" t="s">
        <v>16</v>
      </c>
      <c r="EI5" t="s">
        <v>16</v>
      </c>
      <c r="EJ5" t="s">
        <v>16</v>
      </c>
      <c r="EK5" t="s">
        <v>16</v>
      </c>
      <c r="EL5" t="s">
        <v>16</v>
      </c>
      <c r="EM5" t="s">
        <v>16</v>
      </c>
      <c r="EN5" t="s">
        <v>16</v>
      </c>
      <c r="EO5" t="s">
        <v>16</v>
      </c>
      <c r="EP5" t="s">
        <v>16</v>
      </c>
      <c r="EQ5" t="s">
        <v>16</v>
      </c>
      <c r="ER5" t="s">
        <v>16</v>
      </c>
      <c r="ES5" t="s">
        <v>16</v>
      </c>
      <c r="ET5" t="s">
        <v>16</v>
      </c>
      <c r="EU5" t="s">
        <v>16</v>
      </c>
      <c r="EV5" t="s">
        <v>16</v>
      </c>
      <c r="EW5" t="s">
        <v>16</v>
      </c>
      <c r="EX5" t="s">
        <v>16</v>
      </c>
      <c r="EY5" t="s">
        <v>16</v>
      </c>
      <c r="EZ5" t="s">
        <v>16</v>
      </c>
      <c r="FA5" t="s">
        <v>16</v>
      </c>
      <c r="FB5" t="s">
        <v>16</v>
      </c>
      <c r="FC5" t="s">
        <v>16</v>
      </c>
      <c r="FD5" t="s">
        <v>16</v>
      </c>
      <c r="FE5" t="s">
        <v>16</v>
      </c>
      <c r="FF5" t="s">
        <v>16</v>
      </c>
      <c r="FG5" t="s">
        <v>16</v>
      </c>
      <c r="FH5" t="s">
        <v>16</v>
      </c>
      <c r="FI5" t="s">
        <v>16</v>
      </c>
      <c r="FJ5" t="s">
        <v>16</v>
      </c>
      <c r="FK5" t="s">
        <v>16</v>
      </c>
      <c r="FL5" t="s">
        <v>16</v>
      </c>
      <c r="FM5" t="s">
        <v>16</v>
      </c>
      <c r="FN5" t="s">
        <v>16</v>
      </c>
      <c r="FO5" t="s">
        <v>16</v>
      </c>
      <c r="FP5" t="s">
        <v>16</v>
      </c>
      <c r="FQ5" t="s">
        <v>16</v>
      </c>
      <c r="FR5" t="s">
        <v>16</v>
      </c>
      <c r="FS5" t="s">
        <v>16</v>
      </c>
      <c r="FT5" t="s">
        <v>16</v>
      </c>
      <c r="FU5" t="s">
        <v>16</v>
      </c>
      <c r="FV5" t="s">
        <v>16</v>
      </c>
      <c r="FW5" t="s">
        <v>16</v>
      </c>
      <c r="FX5" t="s">
        <v>16</v>
      </c>
      <c r="FY5" t="s">
        <v>16</v>
      </c>
      <c r="FZ5" t="s">
        <v>16</v>
      </c>
      <c r="GA5" t="s">
        <v>16</v>
      </c>
      <c r="GB5" t="s">
        <v>16</v>
      </c>
      <c r="GC5" t="s">
        <v>16</v>
      </c>
      <c r="GD5" t="s">
        <v>16</v>
      </c>
      <c r="GE5" t="s">
        <v>16</v>
      </c>
      <c r="GF5" t="s">
        <v>16</v>
      </c>
      <c r="GG5" t="s">
        <v>16</v>
      </c>
      <c r="GH5" t="s">
        <v>16</v>
      </c>
      <c r="GI5" t="s">
        <v>16</v>
      </c>
      <c r="GJ5" t="s">
        <v>16</v>
      </c>
    </row>
    <row r="6" spans="1:218">
      <c r="A6" s="16" t="s">
        <v>14</v>
      </c>
      <c r="B6">
        <v>8331160</v>
      </c>
      <c r="C6" s="1">
        <v>43957</v>
      </c>
      <c r="D6">
        <v>122</v>
      </c>
      <c r="E6" t="s">
        <v>16</v>
      </c>
    </row>
    <row r="7" spans="1:218">
      <c r="A7" s="16" t="s">
        <v>14</v>
      </c>
      <c r="B7">
        <v>8331160</v>
      </c>
      <c r="C7" s="1">
        <v>43958</v>
      </c>
      <c r="D7">
        <v>116</v>
      </c>
      <c r="E7" t="s">
        <v>16</v>
      </c>
    </row>
    <row r="8" spans="1:218">
      <c r="A8" s="16" t="s">
        <v>14</v>
      </c>
      <c r="B8">
        <v>8331160</v>
      </c>
      <c r="C8" s="1">
        <v>43959</v>
      </c>
      <c r="D8">
        <v>128</v>
      </c>
      <c r="E8" t="s">
        <v>16</v>
      </c>
    </row>
    <row r="9" spans="1:218">
      <c r="A9" s="16" t="s">
        <v>14</v>
      </c>
      <c r="B9">
        <v>8331160</v>
      </c>
      <c r="C9" s="1">
        <v>43960</v>
      </c>
      <c r="D9">
        <v>122</v>
      </c>
      <c r="E9" t="s">
        <v>16</v>
      </c>
    </row>
    <row r="10" spans="1:218">
      <c r="A10" s="16" t="s">
        <v>14</v>
      </c>
      <c r="B10">
        <v>8331160</v>
      </c>
      <c r="C10" s="1">
        <v>43961</v>
      </c>
      <c r="D10">
        <v>122</v>
      </c>
      <c r="E10" t="s">
        <v>16</v>
      </c>
    </row>
    <row r="11" spans="1:218">
      <c r="A11" s="16" t="s">
        <v>14</v>
      </c>
      <c r="B11">
        <v>8331160</v>
      </c>
      <c r="C11" s="1">
        <v>43962</v>
      </c>
      <c r="D11">
        <v>113</v>
      </c>
      <c r="E11" t="s">
        <v>16</v>
      </c>
    </row>
    <row r="12" spans="1:218">
      <c r="A12" s="16" t="s">
        <v>14</v>
      </c>
      <c r="B12">
        <v>8331160</v>
      </c>
      <c r="C12" s="1">
        <v>43963</v>
      </c>
      <c r="D12">
        <v>111</v>
      </c>
      <c r="E12" t="s">
        <v>16</v>
      </c>
    </row>
    <row r="13" spans="1:218">
      <c r="A13" s="16" t="s">
        <v>14</v>
      </c>
      <c r="B13">
        <v>8331160</v>
      </c>
      <c r="C13" s="1">
        <v>43964</v>
      </c>
      <c r="D13">
        <v>108</v>
      </c>
      <c r="E13" t="s">
        <v>15</v>
      </c>
    </row>
    <row r="14" spans="1:218">
      <c r="A14" s="16" t="s">
        <v>14</v>
      </c>
      <c r="B14">
        <v>8331160</v>
      </c>
      <c r="C14" s="1">
        <v>43965</v>
      </c>
      <c r="D14">
        <v>108</v>
      </c>
      <c r="E14" t="s">
        <v>15</v>
      </c>
    </row>
    <row r="15" spans="1:218">
      <c r="A15" s="16" t="s">
        <v>14</v>
      </c>
      <c r="B15">
        <v>8331160</v>
      </c>
      <c r="C15" s="1">
        <v>43966</v>
      </c>
      <c r="D15">
        <v>119</v>
      </c>
      <c r="E15" t="s">
        <v>15</v>
      </c>
    </row>
    <row r="16" spans="1:218">
      <c r="A16" s="16" t="s">
        <v>14</v>
      </c>
      <c r="B16">
        <v>8331160</v>
      </c>
      <c r="C16" s="1">
        <v>43967</v>
      </c>
      <c r="D16">
        <v>122</v>
      </c>
      <c r="E16" t="s">
        <v>16</v>
      </c>
    </row>
    <row r="17" spans="1:5">
      <c r="A17" s="16" t="s">
        <v>14</v>
      </c>
      <c r="B17">
        <v>8331160</v>
      </c>
      <c r="C17" s="1">
        <v>43968</v>
      </c>
      <c r="D17">
        <v>124</v>
      </c>
      <c r="E17" t="s">
        <v>16</v>
      </c>
    </row>
    <row r="18" spans="1:5">
      <c r="A18" s="16" t="s">
        <v>14</v>
      </c>
      <c r="B18">
        <v>8331160</v>
      </c>
      <c r="C18" s="1">
        <v>43969</v>
      </c>
      <c r="D18">
        <v>128</v>
      </c>
      <c r="E18" t="s">
        <v>16</v>
      </c>
    </row>
    <row r="19" spans="1:5">
      <c r="A19" s="16" t="s">
        <v>14</v>
      </c>
      <c r="B19">
        <v>8331160</v>
      </c>
      <c r="C19" s="1">
        <v>43970</v>
      </c>
      <c r="D19">
        <v>127</v>
      </c>
      <c r="E19" t="s">
        <v>16</v>
      </c>
    </row>
    <row r="20" spans="1:5">
      <c r="A20" s="16" t="s">
        <v>14</v>
      </c>
      <c r="B20">
        <v>8331160</v>
      </c>
      <c r="C20" s="1">
        <v>43971</v>
      </c>
      <c r="D20">
        <v>126</v>
      </c>
      <c r="E20" t="s">
        <v>16</v>
      </c>
    </row>
    <row r="21" spans="1:5">
      <c r="A21" s="16" t="s">
        <v>14</v>
      </c>
      <c r="B21">
        <v>8331160</v>
      </c>
      <c r="C21" s="1">
        <v>43972</v>
      </c>
      <c r="D21">
        <v>125</v>
      </c>
      <c r="E21" t="s">
        <v>16</v>
      </c>
    </row>
    <row r="22" spans="1:5">
      <c r="A22" s="16" t="s">
        <v>14</v>
      </c>
      <c r="B22">
        <v>8331160</v>
      </c>
      <c r="C22" s="1">
        <v>43973</v>
      </c>
      <c r="D22">
        <v>124</v>
      </c>
      <c r="E22" t="s">
        <v>16</v>
      </c>
    </row>
    <row r="23" spans="1:5">
      <c r="A23" s="16" t="s">
        <v>14</v>
      </c>
      <c r="B23">
        <v>8331160</v>
      </c>
      <c r="C23" s="1">
        <v>43974</v>
      </c>
      <c r="D23">
        <v>124</v>
      </c>
      <c r="E23" t="s">
        <v>16</v>
      </c>
    </row>
    <row r="24" spans="1:5">
      <c r="A24" s="16" t="s">
        <v>14</v>
      </c>
      <c r="B24">
        <v>8331160</v>
      </c>
      <c r="C24" s="1">
        <v>43975</v>
      </c>
      <c r="D24">
        <v>298</v>
      </c>
      <c r="E24" t="s">
        <v>16</v>
      </c>
    </row>
    <row r="25" spans="1:5">
      <c r="A25" s="16" t="s">
        <v>14</v>
      </c>
      <c r="B25">
        <v>8331160</v>
      </c>
      <c r="C25" s="1">
        <v>43976</v>
      </c>
      <c r="D25">
        <v>371</v>
      </c>
      <c r="E25" t="s">
        <v>16</v>
      </c>
    </row>
    <row r="26" spans="1:5">
      <c r="A26" s="16" t="s">
        <v>14</v>
      </c>
      <c r="B26">
        <v>8331160</v>
      </c>
      <c r="C26" s="1">
        <v>43977</v>
      </c>
      <c r="D26">
        <v>239</v>
      </c>
      <c r="E26" t="s">
        <v>16</v>
      </c>
    </row>
    <row r="27" spans="1:5">
      <c r="A27" s="16" t="s">
        <v>14</v>
      </c>
      <c r="B27">
        <v>8331160</v>
      </c>
      <c r="C27" s="1">
        <v>43978</v>
      </c>
      <c r="D27">
        <v>128</v>
      </c>
      <c r="E27" t="s">
        <v>16</v>
      </c>
    </row>
    <row r="28" spans="1:5">
      <c r="A28" s="16" t="s">
        <v>14</v>
      </c>
      <c r="B28">
        <v>8331160</v>
      </c>
      <c r="C28" s="1">
        <v>43979</v>
      </c>
      <c r="D28">
        <v>120</v>
      </c>
      <c r="E28" t="s">
        <v>16</v>
      </c>
    </row>
    <row r="29" spans="1:5">
      <c r="A29" s="16" t="s">
        <v>14</v>
      </c>
      <c r="B29">
        <v>8331160</v>
      </c>
      <c r="C29" s="1">
        <v>43980</v>
      </c>
      <c r="D29">
        <v>114</v>
      </c>
      <c r="E29" t="s">
        <v>16</v>
      </c>
    </row>
    <row r="30" spans="1:5">
      <c r="A30" s="16" t="s">
        <v>14</v>
      </c>
      <c r="B30">
        <v>8331160</v>
      </c>
      <c r="C30" s="1">
        <v>43981</v>
      </c>
      <c r="D30">
        <v>106</v>
      </c>
      <c r="E30" t="s">
        <v>16</v>
      </c>
    </row>
    <row r="31" spans="1:5">
      <c r="A31" s="16" t="s">
        <v>14</v>
      </c>
      <c r="B31">
        <v>8331160</v>
      </c>
      <c r="C31" s="1">
        <v>43982</v>
      </c>
      <c r="D31">
        <v>106</v>
      </c>
      <c r="E31" t="s">
        <v>16</v>
      </c>
    </row>
    <row r="32" spans="1:5">
      <c r="A32" s="16" t="s">
        <v>14</v>
      </c>
      <c r="B32">
        <v>8331160</v>
      </c>
      <c r="C32" s="1">
        <v>43983</v>
      </c>
      <c r="D32">
        <v>107</v>
      </c>
      <c r="E32" t="s">
        <v>16</v>
      </c>
    </row>
    <row r="33" spans="1:5">
      <c r="A33" s="16" t="s">
        <v>14</v>
      </c>
      <c r="B33">
        <v>8331160</v>
      </c>
      <c r="C33" s="1">
        <v>43984</v>
      </c>
      <c r="D33">
        <v>253</v>
      </c>
      <c r="E33" t="s">
        <v>16</v>
      </c>
    </row>
    <row r="34" spans="1:5">
      <c r="A34" s="16" t="s">
        <v>14</v>
      </c>
      <c r="B34">
        <v>8331160</v>
      </c>
      <c r="C34" s="1">
        <v>43985</v>
      </c>
      <c r="D34">
        <v>124</v>
      </c>
      <c r="E34" t="s">
        <v>16</v>
      </c>
    </row>
    <row r="35" spans="1:5">
      <c r="A35" s="16" t="s">
        <v>14</v>
      </c>
      <c r="B35">
        <v>8331160</v>
      </c>
      <c r="C35" s="1">
        <v>43986</v>
      </c>
      <c r="D35">
        <v>128</v>
      </c>
      <c r="E35" t="s">
        <v>16</v>
      </c>
    </row>
    <row r="36" spans="1:5">
      <c r="A36" s="16" t="s">
        <v>14</v>
      </c>
      <c r="B36">
        <v>8331160</v>
      </c>
      <c r="C36" s="1">
        <v>43987</v>
      </c>
      <c r="D36">
        <v>99.4</v>
      </c>
      <c r="E36" t="s">
        <v>16</v>
      </c>
    </row>
    <row r="37" spans="1:5">
      <c r="A37" s="16" t="s">
        <v>14</v>
      </c>
      <c r="B37">
        <v>8331160</v>
      </c>
      <c r="C37" s="1">
        <v>43988</v>
      </c>
      <c r="D37">
        <v>91.3</v>
      </c>
      <c r="E37" t="s">
        <v>16</v>
      </c>
    </row>
    <row r="38" spans="1:5">
      <c r="A38" s="16" t="s">
        <v>14</v>
      </c>
      <c r="B38">
        <v>8331160</v>
      </c>
      <c r="C38" s="1">
        <v>43989</v>
      </c>
      <c r="D38">
        <v>89.1</v>
      </c>
      <c r="E38" t="s">
        <v>16</v>
      </c>
    </row>
    <row r="39" spans="1:5">
      <c r="A39" s="16" t="s">
        <v>14</v>
      </c>
      <c r="B39">
        <v>8331160</v>
      </c>
      <c r="C39" s="1">
        <v>43990</v>
      </c>
      <c r="D39">
        <v>83.6</v>
      </c>
      <c r="E39" t="s">
        <v>16</v>
      </c>
    </row>
    <row r="40" spans="1:5">
      <c r="A40" s="16" t="s">
        <v>14</v>
      </c>
      <c r="B40">
        <v>8331160</v>
      </c>
      <c r="C40" s="1">
        <v>43991</v>
      </c>
      <c r="D40">
        <v>76.2</v>
      </c>
      <c r="E40" t="s">
        <v>16</v>
      </c>
    </row>
    <row r="41" spans="1:5">
      <c r="A41" s="16" t="s">
        <v>14</v>
      </c>
      <c r="B41">
        <v>8331160</v>
      </c>
      <c r="C41" s="1">
        <v>43992</v>
      </c>
      <c r="D41">
        <v>73.099999999999994</v>
      </c>
      <c r="E41" t="s">
        <v>16</v>
      </c>
    </row>
    <row r="42" spans="1:5">
      <c r="A42" s="16" t="s">
        <v>14</v>
      </c>
      <c r="B42">
        <v>8331160</v>
      </c>
      <c r="C42" s="1">
        <v>43993</v>
      </c>
      <c r="D42">
        <v>68.8</v>
      </c>
      <c r="E42" t="s">
        <v>16</v>
      </c>
    </row>
    <row r="43" spans="1:5">
      <c r="A43" s="16" t="s">
        <v>14</v>
      </c>
      <c r="B43">
        <v>8331160</v>
      </c>
      <c r="C43" s="1">
        <v>43994</v>
      </c>
      <c r="D43">
        <v>64.5</v>
      </c>
      <c r="E43" t="s">
        <v>16</v>
      </c>
    </row>
    <row r="44" spans="1:5">
      <c r="A44" s="16" t="s">
        <v>14</v>
      </c>
      <c r="B44">
        <v>8331160</v>
      </c>
      <c r="C44" s="1">
        <v>43995</v>
      </c>
      <c r="D44">
        <v>61.8</v>
      </c>
      <c r="E44" t="s">
        <v>16</v>
      </c>
    </row>
    <row r="45" spans="1:5">
      <c r="A45" s="16" t="s">
        <v>14</v>
      </c>
      <c r="B45">
        <v>8331160</v>
      </c>
      <c r="C45" s="1">
        <v>43996</v>
      </c>
      <c r="D45">
        <v>58.3</v>
      </c>
      <c r="E45" t="s">
        <v>16</v>
      </c>
    </row>
    <row r="46" spans="1:5">
      <c r="A46" s="16" t="s">
        <v>14</v>
      </c>
      <c r="B46">
        <v>8331160</v>
      </c>
      <c r="C46" s="1">
        <v>43997</v>
      </c>
      <c r="D46">
        <v>54</v>
      </c>
      <c r="E46" t="s">
        <v>16</v>
      </c>
    </row>
    <row r="47" spans="1:5">
      <c r="A47" s="16" t="s">
        <v>14</v>
      </c>
      <c r="B47">
        <v>8331160</v>
      </c>
      <c r="C47" s="1">
        <v>43998</v>
      </c>
      <c r="D47">
        <v>51.9</v>
      </c>
      <c r="E47" t="s">
        <v>16</v>
      </c>
    </row>
    <row r="48" spans="1:5">
      <c r="A48" s="16" t="s">
        <v>14</v>
      </c>
      <c r="B48">
        <v>8331160</v>
      </c>
      <c r="C48" s="1">
        <v>43999</v>
      </c>
      <c r="D48">
        <v>53.3</v>
      </c>
      <c r="E48" t="s">
        <v>16</v>
      </c>
    </row>
    <row r="49" spans="1:5">
      <c r="A49" s="16" t="s">
        <v>14</v>
      </c>
      <c r="B49">
        <v>8331160</v>
      </c>
      <c r="C49" s="1">
        <v>44000</v>
      </c>
      <c r="D49">
        <v>51.8</v>
      </c>
      <c r="E49" t="s">
        <v>16</v>
      </c>
    </row>
    <row r="50" spans="1:5">
      <c r="A50" s="16" t="s">
        <v>14</v>
      </c>
      <c r="B50">
        <v>8331160</v>
      </c>
      <c r="C50" s="1">
        <v>44001</v>
      </c>
      <c r="D50">
        <v>51.7</v>
      </c>
      <c r="E50" t="s">
        <v>16</v>
      </c>
    </row>
    <row r="51" spans="1:5">
      <c r="A51" s="16" t="s">
        <v>14</v>
      </c>
      <c r="B51">
        <v>8331160</v>
      </c>
      <c r="C51" s="1">
        <v>44002</v>
      </c>
      <c r="D51">
        <v>51.8</v>
      </c>
      <c r="E51" t="s">
        <v>16</v>
      </c>
    </row>
    <row r="52" spans="1:5">
      <c r="A52" s="16" t="s">
        <v>14</v>
      </c>
      <c r="B52">
        <v>8331160</v>
      </c>
      <c r="C52" s="1">
        <v>44003</v>
      </c>
      <c r="D52">
        <v>52</v>
      </c>
      <c r="E52" t="s">
        <v>16</v>
      </c>
    </row>
    <row r="53" spans="1:5">
      <c r="A53" s="16" t="s">
        <v>14</v>
      </c>
      <c r="B53">
        <v>8331160</v>
      </c>
      <c r="C53" s="1">
        <v>44004</v>
      </c>
      <c r="D53">
        <v>51</v>
      </c>
      <c r="E53" t="s">
        <v>16</v>
      </c>
    </row>
    <row r="54" spans="1:5">
      <c r="A54" s="16" t="s">
        <v>14</v>
      </c>
      <c r="B54">
        <v>8331160</v>
      </c>
      <c r="C54" s="1">
        <v>44005</v>
      </c>
      <c r="D54">
        <v>49.9</v>
      </c>
      <c r="E54" t="s">
        <v>16</v>
      </c>
    </row>
    <row r="55" spans="1:5">
      <c r="A55" s="16" t="s">
        <v>14</v>
      </c>
      <c r="B55">
        <v>8331160</v>
      </c>
      <c r="C55" s="1">
        <v>44006</v>
      </c>
      <c r="D55">
        <v>47.7</v>
      </c>
      <c r="E55" t="s">
        <v>16</v>
      </c>
    </row>
    <row r="56" spans="1:5">
      <c r="A56" s="16" t="s">
        <v>14</v>
      </c>
      <c r="B56">
        <v>8331160</v>
      </c>
      <c r="C56" s="1">
        <v>44007</v>
      </c>
      <c r="D56">
        <v>45.4</v>
      </c>
      <c r="E56" t="s">
        <v>16</v>
      </c>
    </row>
    <row r="57" spans="1:5">
      <c r="A57" s="16" t="s">
        <v>14</v>
      </c>
      <c r="B57">
        <v>8331160</v>
      </c>
      <c r="C57" s="1">
        <v>44008</v>
      </c>
      <c r="D57">
        <v>43.8</v>
      </c>
      <c r="E57" t="s">
        <v>16</v>
      </c>
    </row>
    <row r="58" spans="1:5">
      <c r="A58" s="16" t="s">
        <v>14</v>
      </c>
      <c r="B58">
        <v>8331160</v>
      </c>
      <c r="C58" s="1">
        <v>44009</v>
      </c>
      <c r="D58">
        <v>43</v>
      </c>
      <c r="E58" t="s">
        <v>16</v>
      </c>
    </row>
    <row r="59" spans="1:5">
      <c r="A59" s="16" t="s">
        <v>14</v>
      </c>
      <c r="B59">
        <v>8331160</v>
      </c>
      <c r="C59" s="1">
        <v>44010</v>
      </c>
      <c r="D59">
        <v>42</v>
      </c>
      <c r="E59" t="s">
        <v>16</v>
      </c>
    </row>
    <row r="60" spans="1:5">
      <c r="A60" s="16" t="s">
        <v>14</v>
      </c>
      <c r="B60">
        <v>8331160</v>
      </c>
      <c r="C60" s="1">
        <v>44011</v>
      </c>
      <c r="D60">
        <v>42.9</v>
      </c>
      <c r="E60" t="s">
        <v>16</v>
      </c>
    </row>
    <row r="61" spans="1:5">
      <c r="A61" s="16" t="s">
        <v>14</v>
      </c>
      <c r="B61">
        <v>8331160</v>
      </c>
      <c r="C61" s="1">
        <v>44012</v>
      </c>
      <c r="D61">
        <v>42.5</v>
      </c>
      <c r="E61" t="s">
        <v>16</v>
      </c>
    </row>
    <row r="62" spans="1:5">
      <c r="A62" s="16" t="s">
        <v>14</v>
      </c>
      <c r="B62">
        <v>8331160</v>
      </c>
      <c r="C62" s="1">
        <v>44013</v>
      </c>
      <c r="D62">
        <v>46.4</v>
      </c>
      <c r="E62" t="s">
        <v>16</v>
      </c>
    </row>
    <row r="63" spans="1:5">
      <c r="A63" s="16" t="s">
        <v>14</v>
      </c>
      <c r="B63">
        <v>8331160</v>
      </c>
      <c r="C63" s="1">
        <v>44014</v>
      </c>
      <c r="D63">
        <v>41.6</v>
      </c>
      <c r="E63" t="s">
        <v>16</v>
      </c>
    </row>
    <row r="64" spans="1:5">
      <c r="A64" s="16" t="s">
        <v>14</v>
      </c>
      <c r="B64">
        <v>8331160</v>
      </c>
      <c r="C64" s="1">
        <v>44015</v>
      </c>
      <c r="D64">
        <v>40.799999999999997</v>
      </c>
      <c r="E64" t="s">
        <v>16</v>
      </c>
    </row>
    <row r="65" spans="1:5">
      <c r="A65" s="16" t="s">
        <v>14</v>
      </c>
      <c r="B65">
        <v>8331160</v>
      </c>
      <c r="C65" s="1">
        <v>44016</v>
      </c>
      <c r="D65">
        <v>40.5</v>
      </c>
      <c r="E65" t="s">
        <v>16</v>
      </c>
    </row>
    <row r="66" spans="1:5">
      <c r="A66" s="16" t="s">
        <v>14</v>
      </c>
      <c r="B66">
        <v>8331160</v>
      </c>
      <c r="C66" s="1">
        <v>44017</v>
      </c>
      <c r="D66">
        <v>43.3</v>
      </c>
      <c r="E66" t="s">
        <v>16</v>
      </c>
    </row>
    <row r="67" spans="1:5">
      <c r="A67" s="16" t="s">
        <v>14</v>
      </c>
      <c r="B67">
        <v>8331160</v>
      </c>
      <c r="C67" s="1">
        <v>44018</v>
      </c>
      <c r="D67">
        <v>41.4</v>
      </c>
      <c r="E67" t="s">
        <v>16</v>
      </c>
    </row>
    <row r="68" spans="1:5">
      <c r="A68" s="16" t="s">
        <v>14</v>
      </c>
      <c r="B68">
        <v>8331160</v>
      </c>
      <c r="C68" s="1">
        <v>44019</v>
      </c>
      <c r="D68">
        <v>41.9</v>
      </c>
      <c r="E68" t="s">
        <v>16</v>
      </c>
    </row>
    <row r="69" spans="1:5">
      <c r="A69" s="16" t="s">
        <v>14</v>
      </c>
      <c r="B69">
        <v>8331160</v>
      </c>
      <c r="C69" s="1">
        <v>44020</v>
      </c>
      <c r="D69">
        <v>42.8</v>
      </c>
      <c r="E69" t="s">
        <v>16</v>
      </c>
    </row>
    <row r="70" spans="1:5">
      <c r="A70" s="16" t="s">
        <v>14</v>
      </c>
      <c r="B70">
        <v>8331160</v>
      </c>
      <c r="C70" s="1">
        <v>44021</v>
      </c>
      <c r="D70">
        <v>40.6</v>
      </c>
      <c r="E70" t="s">
        <v>16</v>
      </c>
    </row>
    <row r="71" spans="1:5">
      <c r="A71" s="16" t="s">
        <v>14</v>
      </c>
      <c r="B71">
        <v>8331160</v>
      </c>
      <c r="C71" s="1">
        <v>44022</v>
      </c>
      <c r="D71">
        <v>40.6</v>
      </c>
      <c r="E71" t="s">
        <v>16</v>
      </c>
    </row>
    <row r="72" spans="1:5">
      <c r="A72" s="16" t="s">
        <v>14</v>
      </c>
      <c r="B72">
        <v>8331160</v>
      </c>
      <c r="C72" s="1">
        <v>44023</v>
      </c>
      <c r="D72">
        <v>40.299999999999997</v>
      </c>
      <c r="E72" t="s">
        <v>16</v>
      </c>
    </row>
    <row r="73" spans="1:5">
      <c r="A73" s="16" t="s">
        <v>14</v>
      </c>
      <c r="B73">
        <v>8331160</v>
      </c>
      <c r="C73" s="1">
        <v>44024</v>
      </c>
      <c r="D73">
        <v>39.799999999999997</v>
      </c>
      <c r="E73" t="s">
        <v>16</v>
      </c>
    </row>
    <row r="74" spans="1:5">
      <c r="A74" s="16" t="s">
        <v>14</v>
      </c>
      <c r="B74">
        <v>8331160</v>
      </c>
      <c r="C74" s="1">
        <v>44025</v>
      </c>
      <c r="D74">
        <v>41.1</v>
      </c>
      <c r="E74" t="s">
        <v>16</v>
      </c>
    </row>
    <row r="75" spans="1:5">
      <c r="A75" s="16" t="s">
        <v>14</v>
      </c>
      <c r="B75">
        <v>8331160</v>
      </c>
      <c r="C75" s="1">
        <v>44026</v>
      </c>
      <c r="D75">
        <v>40.9</v>
      </c>
      <c r="E75" t="s">
        <v>16</v>
      </c>
    </row>
    <row r="76" spans="1:5">
      <c r="A76" s="16" t="s">
        <v>14</v>
      </c>
      <c r="B76">
        <v>8331160</v>
      </c>
      <c r="C76" s="1">
        <v>44027</v>
      </c>
      <c r="D76">
        <v>39.700000000000003</v>
      </c>
      <c r="E76" t="s">
        <v>16</v>
      </c>
    </row>
    <row r="77" spans="1:5">
      <c r="A77" s="16" t="s">
        <v>14</v>
      </c>
      <c r="B77">
        <v>8331160</v>
      </c>
      <c r="C77" s="1">
        <v>44028</v>
      </c>
      <c r="D77">
        <v>38.299999999999997</v>
      </c>
      <c r="E77" t="s">
        <v>16</v>
      </c>
    </row>
    <row r="78" spans="1:5">
      <c r="A78" s="16" t="s">
        <v>14</v>
      </c>
      <c r="B78">
        <v>8331160</v>
      </c>
      <c r="C78" s="1">
        <v>44029</v>
      </c>
      <c r="D78">
        <v>37.299999999999997</v>
      </c>
      <c r="E78" t="s">
        <v>16</v>
      </c>
    </row>
    <row r="79" spans="1:5">
      <c r="A79" s="16" t="s">
        <v>14</v>
      </c>
      <c r="B79">
        <v>8331160</v>
      </c>
      <c r="C79" s="1">
        <v>44030</v>
      </c>
      <c r="D79">
        <v>37.6</v>
      </c>
      <c r="E79" t="s">
        <v>16</v>
      </c>
    </row>
    <row r="80" spans="1:5">
      <c r="A80" s="16" t="s">
        <v>14</v>
      </c>
      <c r="B80">
        <v>8331160</v>
      </c>
      <c r="C80" s="1">
        <v>44031</v>
      </c>
      <c r="D80">
        <v>36.200000000000003</v>
      </c>
      <c r="E80" t="s">
        <v>16</v>
      </c>
    </row>
    <row r="81" spans="1:5">
      <c r="A81" s="16" t="s">
        <v>14</v>
      </c>
      <c r="B81">
        <v>8331160</v>
      </c>
      <c r="C81" s="1">
        <v>44032</v>
      </c>
      <c r="D81">
        <v>38.6</v>
      </c>
      <c r="E81" t="s">
        <v>16</v>
      </c>
    </row>
    <row r="82" spans="1:5">
      <c r="A82" s="16" t="s">
        <v>14</v>
      </c>
      <c r="B82">
        <v>8331160</v>
      </c>
      <c r="C82" s="1">
        <v>44033</v>
      </c>
      <c r="D82">
        <v>38.6</v>
      </c>
      <c r="E82" t="s">
        <v>16</v>
      </c>
    </row>
    <row r="83" spans="1:5">
      <c r="A83" s="16" t="s">
        <v>14</v>
      </c>
      <c r="B83">
        <v>8331160</v>
      </c>
      <c r="C83" s="1">
        <v>44034</v>
      </c>
      <c r="D83">
        <v>38.6</v>
      </c>
      <c r="E83" t="s">
        <v>16</v>
      </c>
    </row>
    <row r="84" spans="1:5">
      <c r="A84" s="16" t="s">
        <v>14</v>
      </c>
      <c r="B84">
        <v>8331160</v>
      </c>
      <c r="C84" s="1">
        <v>44035</v>
      </c>
      <c r="D84">
        <v>43.3</v>
      </c>
      <c r="E84" t="s">
        <v>16</v>
      </c>
    </row>
    <row r="85" spans="1:5">
      <c r="A85" s="16" t="s">
        <v>14</v>
      </c>
      <c r="B85">
        <v>8331160</v>
      </c>
      <c r="C85" s="1">
        <v>44036</v>
      </c>
      <c r="D85">
        <v>35.6</v>
      </c>
      <c r="E85" t="s">
        <v>16</v>
      </c>
    </row>
    <row r="86" spans="1:5">
      <c r="A86" s="16" t="s">
        <v>14</v>
      </c>
      <c r="B86">
        <v>8331160</v>
      </c>
      <c r="C86" s="1">
        <v>44037</v>
      </c>
      <c r="D86">
        <v>135</v>
      </c>
      <c r="E86" t="s">
        <v>16</v>
      </c>
    </row>
    <row r="87" spans="1:5">
      <c r="A87" s="16" t="s">
        <v>14</v>
      </c>
      <c r="B87">
        <v>8331160</v>
      </c>
      <c r="C87" s="1">
        <v>44038</v>
      </c>
      <c r="D87">
        <v>155</v>
      </c>
      <c r="E87" t="s">
        <v>16</v>
      </c>
    </row>
    <row r="88" spans="1:5">
      <c r="A88" s="16" t="s">
        <v>14</v>
      </c>
      <c r="B88">
        <v>8331160</v>
      </c>
      <c r="C88" s="1">
        <v>44039</v>
      </c>
      <c r="D88">
        <v>93.4</v>
      </c>
      <c r="E88" t="s">
        <v>16</v>
      </c>
    </row>
    <row r="89" spans="1:5">
      <c r="A89" s="16" t="s">
        <v>14</v>
      </c>
      <c r="B89">
        <v>8331160</v>
      </c>
      <c r="C89" s="1">
        <v>44040</v>
      </c>
      <c r="D89">
        <v>75.099999999999994</v>
      </c>
      <c r="E89" t="s">
        <v>15</v>
      </c>
    </row>
    <row r="90" spans="1:5">
      <c r="A90" s="16" t="s">
        <v>14</v>
      </c>
      <c r="B90">
        <v>8331160</v>
      </c>
      <c r="C90" s="1">
        <v>44041</v>
      </c>
      <c r="D90">
        <v>63.2</v>
      </c>
      <c r="E90" t="s">
        <v>15</v>
      </c>
    </row>
    <row r="91" spans="1:5">
      <c r="A91" s="16" t="s">
        <v>14</v>
      </c>
      <c r="B91">
        <v>8331160</v>
      </c>
      <c r="C91" s="1">
        <v>44042</v>
      </c>
      <c r="D91">
        <v>48.1</v>
      </c>
      <c r="E91" t="s">
        <v>15</v>
      </c>
    </row>
    <row r="92" spans="1:5">
      <c r="A92" s="16" t="s">
        <v>14</v>
      </c>
      <c r="B92">
        <v>8331160</v>
      </c>
      <c r="C92" s="1">
        <v>44043</v>
      </c>
      <c r="D92">
        <v>33.799999999999997</v>
      </c>
      <c r="E92" t="s">
        <v>15</v>
      </c>
    </row>
    <row r="93" spans="1:5">
      <c r="A93" s="16" t="s">
        <v>14</v>
      </c>
      <c r="B93">
        <v>8331160</v>
      </c>
      <c r="C93" s="1">
        <v>44044</v>
      </c>
      <c r="D93">
        <v>31.9</v>
      </c>
      <c r="E93" t="s">
        <v>16</v>
      </c>
    </row>
    <row r="94" spans="1:5">
      <c r="A94" s="16" t="s">
        <v>14</v>
      </c>
      <c r="B94">
        <v>8331160</v>
      </c>
      <c r="C94" s="1">
        <v>44045</v>
      </c>
      <c r="D94">
        <v>31.9</v>
      </c>
      <c r="E94" t="s">
        <v>16</v>
      </c>
    </row>
    <row r="95" spans="1:5">
      <c r="A95" s="16" t="s">
        <v>14</v>
      </c>
      <c r="B95">
        <v>8331160</v>
      </c>
      <c r="C95" s="1">
        <v>44046</v>
      </c>
      <c r="D95">
        <v>32.5</v>
      </c>
      <c r="E95" t="s">
        <v>16</v>
      </c>
    </row>
    <row r="96" spans="1:5">
      <c r="A96" s="16" t="s">
        <v>14</v>
      </c>
      <c r="B96">
        <v>8331160</v>
      </c>
      <c r="C96" s="1">
        <v>44047</v>
      </c>
      <c r="D96">
        <v>30</v>
      </c>
      <c r="E96" t="s">
        <v>16</v>
      </c>
    </row>
    <row r="97" spans="1:5">
      <c r="A97" s="16" t="s">
        <v>14</v>
      </c>
      <c r="B97">
        <v>8331160</v>
      </c>
      <c r="C97" s="1">
        <v>44048</v>
      </c>
      <c r="D97">
        <v>29.6</v>
      </c>
      <c r="E97" t="s">
        <v>16</v>
      </c>
    </row>
    <row r="98" spans="1:5">
      <c r="A98" s="16" t="s">
        <v>14</v>
      </c>
      <c r="B98">
        <v>8331160</v>
      </c>
      <c r="C98" s="1">
        <v>44049</v>
      </c>
      <c r="D98">
        <v>28.3</v>
      </c>
      <c r="E98" t="s">
        <v>16</v>
      </c>
    </row>
    <row r="99" spans="1:5">
      <c r="A99" s="16" t="s">
        <v>14</v>
      </c>
      <c r="B99">
        <v>8331160</v>
      </c>
      <c r="C99" s="1">
        <v>44050</v>
      </c>
      <c r="D99">
        <v>28.3</v>
      </c>
      <c r="E99" t="s">
        <v>16</v>
      </c>
    </row>
    <row r="100" spans="1:5">
      <c r="A100" s="16" t="s">
        <v>14</v>
      </c>
      <c r="B100">
        <v>8331160</v>
      </c>
      <c r="C100" s="1">
        <v>44051</v>
      </c>
      <c r="D100">
        <v>28</v>
      </c>
      <c r="E100" t="s">
        <v>16</v>
      </c>
    </row>
    <row r="101" spans="1:5">
      <c r="A101" s="16" t="s">
        <v>14</v>
      </c>
      <c r="B101">
        <v>8331160</v>
      </c>
      <c r="C101" s="1">
        <v>44052</v>
      </c>
      <c r="D101">
        <v>28.3</v>
      </c>
      <c r="E101" t="s">
        <v>16</v>
      </c>
    </row>
    <row r="102" spans="1:5">
      <c r="A102" s="16" t="s">
        <v>14</v>
      </c>
      <c r="B102">
        <v>8331160</v>
      </c>
      <c r="C102" s="1">
        <v>44053</v>
      </c>
      <c r="D102">
        <v>30.4</v>
      </c>
      <c r="E102" t="s">
        <v>16</v>
      </c>
    </row>
    <row r="103" spans="1:5">
      <c r="A103" s="16" t="s">
        <v>14</v>
      </c>
      <c r="B103">
        <v>8331160</v>
      </c>
      <c r="C103" s="1">
        <v>44054</v>
      </c>
      <c r="D103">
        <v>32.200000000000003</v>
      </c>
      <c r="E103" t="s">
        <v>16</v>
      </c>
    </row>
    <row r="104" spans="1:5">
      <c r="A104" s="16" t="s">
        <v>14</v>
      </c>
      <c r="B104">
        <v>8331160</v>
      </c>
      <c r="C104" s="1">
        <v>44055</v>
      </c>
      <c r="D104">
        <v>32.6</v>
      </c>
      <c r="E104" t="s">
        <v>16</v>
      </c>
    </row>
    <row r="105" spans="1:5">
      <c r="A105" s="16" t="s">
        <v>14</v>
      </c>
      <c r="B105">
        <v>8331160</v>
      </c>
      <c r="C105" s="1">
        <v>44056</v>
      </c>
      <c r="D105">
        <v>33.5</v>
      </c>
      <c r="E105" t="s">
        <v>16</v>
      </c>
    </row>
    <row r="106" spans="1:5">
      <c r="A106" s="16" t="s">
        <v>14</v>
      </c>
      <c r="B106">
        <v>8331160</v>
      </c>
      <c r="C106" s="1">
        <v>44057</v>
      </c>
      <c r="D106">
        <v>33.299999999999997</v>
      </c>
      <c r="E106" t="s">
        <v>16</v>
      </c>
    </row>
    <row r="107" spans="1:5">
      <c r="A107" s="16" t="s">
        <v>14</v>
      </c>
      <c r="B107">
        <v>8331160</v>
      </c>
      <c r="C107" s="1">
        <v>44058</v>
      </c>
      <c r="D107">
        <v>32.299999999999997</v>
      </c>
      <c r="E107" t="s">
        <v>15</v>
      </c>
    </row>
    <row r="108" spans="1:5">
      <c r="A108" s="16" t="s">
        <v>14</v>
      </c>
      <c r="B108">
        <v>8331160</v>
      </c>
      <c r="C108" s="1">
        <v>44059</v>
      </c>
      <c r="D108">
        <v>32.799999999999997</v>
      </c>
      <c r="E108" t="s">
        <v>15</v>
      </c>
    </row>
    <row r="109" spans="1:5">
      <c r="A109" s="16" t="s">
        <v>14</v>
      </c>
      <c r="B109">
        <v>8331160</v>
      </c>
      <c r="C109" s="1">
        <v>44060</v>
      </c>
      <c r="D109">
        <v>33.200000000000003</v>
      </c>
      <c r="E109" t="s">
        <v>15</v>
      </c>
    </row>
    <row r="110" spans="1:5">
      <c r="A110" s="16" t="s">
        <v>14</v>
      </c>
      <c r="B110">
        <v>8331160</v>
      </c>
      <c r="C110" s="1">
        <v>44061</v>
      </c>
      <c r="D110">
        <v>34.5</v>
      </c>
      <c r="E110" t="s">
        <v>16</v>
      </c>
    </row>
    <row r="111" spans="1:5">
      <c r="A111" s="16" t="s">
        <v>14</v>
      </c>
      <c r="B111">
        <v>8331160</v>
      </c>
      <c r="C111" s="1">
        <v>44062</v>
      </c>
      <c r="D111">
        <v>34</v>
      </c>
      <c r="E111" t="s">
        <v>16</v>
      </c>
    </row>
    <row r="112" spans="1:5">
      <c r="A112" s="16" t="s">
        <v>14</v>
      </c>
      <c r="B112">
        <v>8331160</v>
      </c>
      <c r="C112" s="1">
        <v>44063</v>
      </c>
      <c r="D112">
        <v>35.299999999999997</v>
      </c>
      <c r="E112" t="s">
        <v>16</v>
      </c>
    </row>
    <row r="113" spans="1:5">
      <c r="A113" s="16" t="s">
        <v>14</v>
      </c>
      <c r="B113">
        <v>8331160</v>
      </c>
      <c r="C113" s="1">
        <v>44064</v>
      </c>
      <c r="D113">
        <v>34.4</v>
      </c>
      <c r="E113" t="s">
        <v>16</v>
      </c>
    </row>
    <row r="114" spans="1:5">
      <c r="A114" s="16" t="s">
        <v>14</v>
      </c>
      <c r="B114">
        <v>8331160</v>
      </c>
      <c r="C114" s="1">
        <v>44065</v>
      </c>
      <c r="D114">
        <v>32.5</v>
      </c>
      <c r="E114" t="s">
        <v>16</v>
      </c>
    </row>
    <row r="115" spans="1:5">
      <c r="A115" s="16" t="s">
        <v>14</v>
      </c>
      <c r="B115">
        <v>8331160</v>
      </c>
      <c r="C115" s="1">
        <v>44066</v>
      </c>
      <c r="D115">
        <v>32.799999999999997</v>
      </c>
      <c r="E115" t="s">
        <v>16</v>
      </c>
    </row>
    <row r="116" spans="1:5">
      <c r="A116" s="16" t="s">
        <v>14</v>
      </c>
      <c r="B116">
        <v>8331160</v>
      </c>
      <c r="C116" s="1">
        <v>44067</v>
      </c>
      <c r="D116">
        <v>35.1</v>
      </c>
      <c r="E116" t="s">
        <v>16</v>
      </c>
    </row>
    <row r="117" spans="1:5">
      <c r="A117" s="16" t="s">
        <v>14</v>
      </c>
      <c r="B117">
        <v>8331160</v>
      </c>
      <c r="C117" s="1">
        <v>44068</v>
      </c>
      <c r="D117">
        <v>34.200000000000003</v>
      </c>
      <c r="E117" t="s">
        <v>16</v>
      </c>
    </row>
    <row r="118" spans="1:5">
      <c r="A118" s="16" t="s">
        <v>14</v>
      </c>
      <c r="B118">
        <v>8331160</v>
      </c>
      <c r="C118" s="1">
        <v>44069</v>
      </c>
      <c r="D118">
        <v>36.6</v>
      </c>
      <c r="E118" t="s">
        <v>16</v>
      </c>
    </row>
    <row r="119" spans="1:5">
      <c r="A119" s="16" t="s">
        <v>14</v>
      </c>
      <c r="B119">
        <v>8331160</v>
      </c>
      <c r="C119" s="1">
        <v>44070</v>
      </c>
      <c r="D119">
        <v>35.299999999999997</v>
      </c>
      <c r="E119" t="s">
        <v>16</v>
      </c>
    </row>
    <row r="120" spans="1:5">
      <c r="A120" s="16" t="s">
        <v>14</v>
      </c>
      <c r="B120">
        <v>8331160</v>
      </c>
      <c r="C120" s="1">
        <v>44071</v>
      </c>
      <c r="D120">
        <v>32</v>
      </c>
      <c r="E120" t="s">
        <v>16</v>
      </c>
    </row>
    <row r="121" spans="1:5">
      <c r="A121" s="16" t="s">
        <v>14</v>
      </c>
      <c r="B121">
        <v>8331160</v>
      </c>
      <c r="C121" s="1">
        <v>44072</v>
      </c>
      <c r="D121">
        <v>33.200000000000003</v>
      </c>
      <c r="E121" t="s">
        <v>16</v>
      </c>
    </row>
    <row r="122" spans="1:5">
      <c r="A122" s="16" t="s">
        <v>14</v>
      </c>
      <c r="B122">
        <v>8331160</v>
      </c>
      <c r="C122" s="1">
        <v>44073</v>
      </c>
      <c r="D122">
        <v>33.299999999999997</v>
      </c>
      <c r="E122" t="s">
        <v>16</v>
      </c>
    </row>
    <row r="123" spans="1:5">
      <c r="A123" s="16" t="s">
        <v>14</v>
      </c>
      <c r="B123">
        <v>8331160</v>
      </c>
      <c r="C123" s="1">
        <v>44074</v>
      </c>
      <c r="D123">
        <v>34.200000000000003</v>
      </c>
      <c r="E123" t="s">
        <v>16</v>
      </c>
    </row>
    <row r="124" spans="1:5">
      <c r="A124" s="16" t="s">
        <v>14</v>
      </c>
      <c r="B124">
        <v>8331160</v>
      </c>
      <c r="C124" s="1">
        <v>44075</v>
      </c>
      <c r="D124">
        <v>35.299999999999997</v>
      </c>
      <c r="E124" t="s">
        <v>16</v>
      </c>
    </row>
    <row r="125" spans="1:5">
      <c r="A125" s="16" t="s">
        <v>14</v>
      </c>
      <c r="B125">
        <v>8331160</v>
      </c>
      <c r="C125" s="1">
        <v>44076</v>
      </c>
      <c r="D125">
        <v>35</v>
      </c>
      <c r="E125" t="s">
        <v>16</v>
      </c>
    </row>
    <row r="126" spans="1:5">
      <c r="A126" s="16" t="s">
        <v>14</v>
      </c>
      <c r="B126">
        <v>8331160</v>
      </c>
      <c r="C126" s="1">
        <v>44077</v>
      </c>
      <c r="D126">
        <v>32.299999999999997</v>
      </c>
      <c r="E126" t="s">
        <v>16</v>
      </c>
    </row>
    <row r="127" spans="1:5">
      <c r="A127" s="16" t="s">
        <v>14</v>
      </c>
      <c r="B127">
        <v>8331160</v>
      </c>
      <c r="C127" s="1">
        <v>44078</v>
      </c>
      <c r="D127">
        <v>29.5</v>
      </c>
      <c r="E127" t="s">
        <v>16</v>
      </c>
    </row>
    <row r="128" spans="1:5">
      <c r="A128" s="16" t="s">
        <v>14</v>
      </c>
      <c r="B128">
        <v>8331160</v>
      </c>
      <c r="C128" s="1">
        <v>44079</v>
      </c>
      <c r="D128">
        <v>28</v>
      </c>
      <c r="E128" t="s">
        <v>16</v>
      </c>
    </row>
    <row r="129" spans="1:5">
      <c r="A129" s="16" t="s">
        <v>14</v>
      </c>
      <c r="B129">
        <v>8331160</v>
      </c>
      <c r="C129" s="1">
        <v>44080</v>
      </c>
      <c r="D129">
        <v>27.8</v>
      </c>
      <c r="E129" t="s">
        <v>16</v>
      </c>
    </row>
    <row r="130" spans="1:5">
      <c r="A130" s="16" t="s">
        <v>14</v>
      </c>
      <c r="B130">
        <v>8331160</v>
      </c>
      <c r="C130" s="1">
        <v>44081</v>
      </c>
      <c r="D130">
        <v>28.5</v>
      </c>
      <c r="E130" t="s">
        <v>16</v>
      </c>
    </row>
    <row r="131" spans="1:5">
      <c r="A131" s="16" t="s">
        <v>14</v>
      </c>
      <c r="B131">
        <v>8331160</v>
      </c>
      <c r="C131" s="1">
        <v>44082</v>
      </c>
      <c r="D131">
        <v>29.8</v>
      </c>
      <c r="E131" t="s">
        <v>16</v>
      </c>
    </row>
    <row r="132" spans="1:5">
      <c r="A132" s="16" t="s">
        <v>14</v>
      </c>
      <c r="B132">
        <v>8331160</v>
      </c>
      <c r="C132" s="1">
        <v>44083</v>
      </c>
      <c r="D132">
        <v>33.799999999999997</v>
      </c>
      <c r="E132" t="s">
        <v>16</v>
      </c>
    </row>
    <row r="133" spans="1:5">
      <c r="A133" s="16" t="s">
        <v>14</v>
      </c>
      <c r="B133">
        <v>8331160</v>
      </c>
      <c r="C133" s="1">
        <v>44084</v>
      </c>
      <c r="D133">
        <v>33.799999999999997</v>
      </c>
      <c r="E133" t="s">
        <v>16</v>
      </c>
    </row>
    <row r="134" spans="1:5">
      <c r="A134" s="16" t="s">
        <v>14</v>
      </c>
      <c r="B134">
        <v>8331160</v>
      </c>
      <c r="C134" s="1">
        <v>44085</v>
      </c>
      <c r="D134">
        <v>36.4</v>
      </c>
      <c r="E134" t="s">
        <v>16</v>
      </c>
    </row>
    <row r="135" spans="1:5">
      <c r="A135" s="16" t="s">
        <v>14</v>
      </c>
      <c r="B135">
        <v>8331160</v>
      </c>
      <c r="C135" s="1">
        <v>44086</v>
      </c>
      <c r="D135">
        <v>42.3</v>
      </c>
      <c r="E135" t="s">
        <v>16</v>
      </c>
    </row>
    <row r="136" spans="1:5">
      <c r="A136" s="16" t="s">
        <v>14</v>
      </c>
      <c r="B136">
        <v>8331160</v>
      </c>
      <c r="C136" s="1">
        <v>44087</v>
      </c>
      <c r="D136">
        <v>67.900000000000006</v>
      </c>
      <c r="E136" t="s">
        <v>16</v>
      </c>
    </row>
    <row r="137" spans="1:5">
      <c r="A137" s="16" t="s">
        <v>14</v>
      </c>
      <c r="B137">
        <v>8331160</v>
      </c>
      <c r="C137" s="1">
        <v>44088</v>
      </c>
      <c r="D137">
        <v>34.700000000000003</v>
      </c>
      <c r="E137" t="s">
        <v>16</v>
      </c>
    </row>
    <row r="138" spans="1:5">
      <c r="A138" s="16" t="s">
        <v>14</v>
      </c>
      <c r="B138">
        <v>8331160</v>
      </c>
      <c r="C138" s="1">
        <v>44089</v>
      </c>
      <c r="D138">
        <v>35</v>
      </c>
      <c r="E138" t="s">
        <v>16</v>
      </c>
    </row>
    <row r="139" spans="1:5">
      <c r="A139" s="16" t="s">
        <v>14</v>
      </c>
      <c r="B139">
        <v>8331160</v>
      </c>
      <c r="C139" s="1">
        <v>44090</v>
      </c>
      <c r="D139">
        <v>33.200000000000003</v>
      </c>
      <c r="E139" t="s">
        <v>16</v>
      </c>
    </row>
    <row r="140" spans="1:5">
      <c r="A140" s="16" t="s">
        <v>14</v>
      </c>
      <c r="B140">
        <v>8331160</v>
      </c>
      <c r="C140" s="1">
        <v>44091</v>
      </c>
      <c r="D140">
        <v>33.299999999999997</v>
      </c>
      <c r="E140" t="s">
        <v>16</v>
      </c>
    </row>
    <row r="141" spans="1:5">
      <c r="A141" s="16" t="s">
        <v>14</v>
      </c>
      <c r="B141">
        <v>8331160</v>
      </c>
      <c r="C141" s="1">
        <v>44092</v>
      </c>
      <c r="D141">
        <v>33.5</v>
      </c>
      <c r="E141" t="s">
        <v>16</v>
      </c>
    </row>
    <row r="142" spans="1:5">
      <c r="A142" s="16" t="s">
        <v>14</v>
      </c>
      <c r="B142">
        <v>8331160</v>
      </c>
      <c r="C142" s="1">
        <v>44093</v>
      </c>
      <c r="D142">
        <v>33.9</v>
      </c>
      <c r="E142" t="s">
        <v>16</v>
      </c>
    </row>
    <row r="143" spans="1:5">
      <c r="A143" s="16" t="s">
        <v>14</v>
      </c>
      <c r="B143">
        <v>8331160</v>
      </c>
      <c r="C143" s="1">
        <v>44094</v>
      </c>
      <c r="D143">
        <v>33.799999999999997</v>
      </c>
      <c r="E143" t="s">
        <v>16</v>
      </c>
    </row>
    <row r="144" spans="1:5">
      <c r="A144" s="16" t="s">
        <v>14</v>
      </c>
      <c r="B144">
        <v>8331160</v>
      </c>
      <c r="C144" s="1">
        <v>44095</v>
      </c>
      <c r="D144">
        <v>33.299999999999997</v>
      </c>
      <c r="E144" t="s">
        <v>16</v>
      </c>
    </row>
    <row r="145" spans="1:5">
      <c r="A145" s="16" t="s">
        <v>14</v>
      </c>
      <c r="B145">
        <v>8331160</v>
      </c>
      <c r="C145" s="1">
        <v>44096</v>
      </c>
      <c r="D145">
        <v>31.8</v>
      </c>
      <c r="E145" t="s">
        <v>16</v>
      </c>
    </row>
    <row r="146" spans="1:5">
      <c r="A146" s="16" t="s">
        <v>14</v>
      </c>
      <c r="B146">
        <v>8331160</v>
      </c>
      <c r="C146" s="1">
        <v>44097</v>
      </c>
      <c r="D146">
        <v>30.9</v>
      </c>
      <c r="E146" t="s">
        <v>16</v>
      </c>
    </row>
    <row r="147" spans="1:5">
      <c r="A147" s="16" t="s">
        <v>14</v>
      </c>
      <c r="B147">
        <v>8331160</v>
      </c>
      <c r="C147" s="1">
        <v>44098</v>
      </c>
      <c r="D147">
        <v>30.7</v>
      </c>
      <c r="E147" t="s">
        <v>16</v>
      </c>
    </row>
    <row r="148" spans="1:5">
      <c r="A148" s="16" t="s">
        <v>14</v>
      </c>
      <c r="B148">
        <v>8331160</v>
      </c>
      <c r="C148" s="1">
        <v>44099</v>
      </c>
      <c r="D148">
        <v>30.8</v>
      </c>
      <c r="E148" t="s">
        <v>16</v>
      </c>
    </row>
    <row r="149" spans="1:5">
      <c r="A149" s="16" t="s">
        <v>14</v>
      </c>
      <c r="B149">
        <v>8331160</v>
      </c>
      <c r="C149" s="1">
        <v>44100</v>
      </c>
      <c r="D149">
        <v>31.1</v>
      </c>
      <c r="E149" t="s">
        <v>16</v>
      </c>
    </row>
    <row r="150" spans="1:5">
      <c r="A150" s="16" t="s">
        <v>14</v>
      </c>
      <c r="B150">
        <v>8331160</v>
      </c>
      <c r="C150" s="1">
        <v>44101</v>
      </c>
      <c r="D150">
        <v>30.9</v>
      </c>
      <c r="E150" t="s">
        <v>16</v>
      </c>
    </row>
    <row r="151" spans="1:5">
      <c r="A151" s="16" t="s">
        <v>14</v>
      </c>
      <c r="B151">
        <v>8331160</v>
      </c>
      <c r="C151" s="1">
        <v>44102</v>
      </c>
      <c r="D151">
        <v>28.9</v>
      </c>
      <c r="E151" t="s">
        <v>16</v>
      </c>
    </row>
    <row r="152" spans="1:5">
      <c r="A152" s="16" t="s">
        <v>14</v>
      </c>
      <c r="B152">
        <v>8331160</v>
      </c>
      <c r="C152" s="1">
        <v>44103</v>
      </c>
      <c r="D152">
        <v>28.6</v>
      </c>
      <c r="E152" t="s">
        <v>16</v>
      </c>
    </row>
    <row r="153" spans="1:5">
      <c r="A153" s="16" t="s">
        <v>14</v>
      </c>
      <c r="B153">
        <v>8331160</v>
      </c>
      <c r="C153" s="1">
        <v>44104</v>
      </c>
      <c r="D153">
        <v>27.8</v>
      </c>
      <c r="E153" t="s">
        <v>16</v>
      </c>
    </row>
    <row r="154" spans="1:5">
      <c r="A154" s="16" t="s">
        <v>14</v>
      </c>
      <c r="B154">
        <v>8331160</v>
      </c>
      <c r="C154" s="1">
        <v>44105</v>
      </c>
      <c r="D154">
        <v>27.2</v>
      </c>
      <c r="E154" t="s">
        <v>16</v>
      </c>
    </row>
    <row r="155" spans="1:5">
      <c r="A155" s="16" t="s">
        <v>14</v>
      </c>
      <c r="B155">
        <v>8331160</v>
      </c>
      <c r="C155" s="1">
        <v>44106</v>
      </c>
      <c r="D155">
        <v>27.4</v>
      </c>
      <c r="E155" t="s">
        <v>16</v>
      </c>
    </row>
    <row r="156" spans="1:5">
      <c r="A156" s="16" t="s">
        <v>14</v>
      </c>
      <c r="B156">
        <v>8331160</v>
      </c>
      <c r="C156" s="1">
        <v>44107</v>
      </c>
      <c r="D156">
        <v>28.2</v>
      </c>
      <c r="E156" t="s">
        <v>16</v>
      </c>
    </row>
    <row r="157" spans="1:5">
      <c r="A157" s="16" t="s">
        <v>14</v>
      </c>
      <c r="B157">
        <v>8331160</v>
      </c>
      <c r="C157" s="1">
        <v>44108</v>
      </c>
      <c r="D157">
        <v>27.9</v>
      </c>
      <c r="E157" t="s">
        <v>16</v>
      </c>
    </row>
    <row r="158" spans="1:5">
      <c r="A158" s="16" t="s">
        <v>14</v>
      </c>
      <c r="B158">
        <v>8331160</v>
      </c>
      <c r="C158" s="1">
        <v>44109</v>
      </c>
      <c r="D158">
        <v>27.9</v>
      </c>
      <c r="E158" t="s">
        <v>16</v>
      </c>
    </row>
    <row r="159" spans="1:5">
      <c r="A159" s="16" t="s">
        <v>14</v>
      </c>
      <c r="B159">
        <v>8331160</v>
      </c>
      <c r="C159" s="1">
        <v>44110</v>
      </c>
      <c r="D159">
        <v>28.8</v>
      </c>
      <c r="E159" t="s">
        <v>16</v>
      </c>
    </row>
    <row r="160" spans="1:5">
      <c r="A160" s="16" t="s">
        <v>14</v>
      </c>
      <c r="B160">
        <v>8331160</v>
      </c>
      <c r="C160" s="1">
        <v>44111</v>
      </c>
      <c r="D160">
        <v>28.1</v>
      </c>
      <c r="E160" t="s">
        <v>16</v>
      </c>
    </row>
    <row r="161" spans="1:5">
      <c r="A161" s="16" t="s">
        <v>14</v>
      </c>
      <c r="B161">
        <v>8331160</v>
      </c>
      <c r="C161" s="1">
        <v>44112</v>
      </c>
      <c r="D161">
        <v>28</v>
      </c>
      <c r="E161" t="s">
        <v>16</v>
      </c>
    </row>
    <row r="162" spans="1:5">
      <c r="A162" s="16" t="s">
        <v>14</v>
      </c>
      <c r="B162">
        <v>8331160</v>
      </c>
      <c r="C162" s="1">
        <v>44113</v>
      </c>
      <c r="D162">
        <v>28.4</v>
      </c>
      <c r="E162" t="s">
        <v>16</v>
      </c>
    </row>
    <row r="163" spans="1:5">
      <c r="A163" s="16" t="s">
        <v>14</v>
      </c>
      <c r="B163">
        <v>8331160</v>
      </c>
      <c r="C163" s="1">
        <v>44114</v>
      </c>
      <c r="D163">
        <v>28.4</v>
      </c>
      <c r="E163" t="s">
        <v>16</v>
      </c>
    </row>
    <row r="164" spans="1:5">
      <c r="A164" s="16" t="s">
        <v>14</v>
      </c>
      <c r="B164">
        <v>8331160</v>
      </c>
      <c r="C164" s="1">
        <v>44115</v>
      </c>
      <c r="D164">
        <v>28.2</v>
      </c>
      <c r="E164" t="s">
        <v>16</v>
      </c>
    </row>
    <row r="165" spans="1:5">
      <c r="A165" s="16" t="s">
        <v>14</v>
      </c>
      <c r="B165">
        <v>8331160</v>
      </c>
      <c r="C165" s="1">
        <v>44116</v>
      </c>
      <c r="D165">
        <v>28.5</v>
      </c>
      <c r="E165" t="s">
        <v>16</v>
      </c>
    </row>
    <row r="166" spans="1:5">
      <c r="A166" s="16" t="s">
        <v>14</v>
      </c>
      <c r="B166">
        <v>8331160</v>
      </c>
      <c r="C166" s="1">
        <v>44117</v>
      </c>
      <c r="D166">
        <v>28.7</v>
      </c>
      <c r="E166" t="s">
        <v>16</v>
      </c>
    </row>
    <row r="167" spans="1:5">
      <c r="A167" s="16" t="s">
        <v>14</v>
      </c>
      <c r="B167">
        <v>8331160</v>
      </c>
      <c r="C167" s="1">
        <v>44118</v>
      </c>
      <c r="D167">
        <v>28</v>
      </c>
      <c r="E167" t="s">
        <v>16</v>
      </c>
    </row>
    <row r="168" spans="1:5">
      <c r="A168" s="16" t="s">
        <v>14</v>
      </c>
      <c r="B168">
        <v>8331160</v>
      </c>
      <c r="C168" s="1">
        <v>44119</v>
      </c>
      <c r="D168">
        <v>28.2</v>
      </c>
      <c r="E168" t="s">
        <v>16</v>
      </c>
    </row>
    <row r="169" spans="1:5">
      <c r="A169" s="16" t="s">
        <v>14</v>
      </c>
      <c r="B169">
        <v>8331160</v>
      </c>
      <c r="C169" s="1">
        <v>44120</v>
      </c>
      <c r="D169">
        <v>28.8</v>
      </c>
      <c r="E169" t="s">
        <v>16</v>
      </c>
    </row>
    <row r="170" spans="1:5">
      <c r="A170" s="16" t="s">
        <v>14</v>
      </c>
      <c r="B170">
        <v>8331160</v>
      </c>
      <c r="C170" s="1">
        <v>44121</v>
      </c>
      <c r="D170">
        <v>29.5</v>
      </c>
      <c r="E170" t="s">
        <v>16</v>
      </c>
    </row>
    <row r="171" spans="1:5">
      <c r="A171" s="16" t="s">
        <v>14</v>
      </c>
      <c r="B171">
        <v>8331160</v>
      </c>
      <c r="C171" s="1">
        <v>44122</v>
      </c>
      <c r="D171">
        <v>29.3</v>
      </c>
      <c r="E171" t="s">
        <v>16</v>
      </c>
    </row>
    <row r="172" spans="1:5">
      <c r="A172" s="16" t="s">
        <v>14</v>
      </c>
      <c r="B172">
        <v>8331160</v>
      </c>
      <c r="C172" s="1">
        <v>44123</v>
      </c>
      <c r="D172">
        <v>29.1</v>
      </c>
      <c r="E172" t="s">
        <v>16</v>
      </c>
    </row>
    <row r="173" spans="1:5">
      <c r="A173" s="16" t="s">
        <v>14</v>
      </c>
      <c r="B173">
        <v>8331160</v>
      </c>
      <c r="C173" s="1">
        <v>44124</v>
      </c>
      <c r="D173">
        <v>29.8</v>
      </c>
      <c r="E173" t="s">
        <v>16</v>
      </c>
    </row>
    <row r="174" spans="1:5">
      <c r="A174" s="16" t="s">
        <v>14</v>
      </c>
      <c r="B174">
        <v>8331160</v>
      </c>
      <c r="C174" s="1">
        <v>44125</v>
      </c>
      <c r="D174">
        <v>30.5</v>
      </c>
      <c r="E174" t="s">
        <v>16</v>
      </c>
    </row>
    <row r="175" spans="1:5">
      <c r="A175" s="16" t="s">
        <v>14</v>
      </c>
      <c r="B175">
        <v>8331160</v>
      </c>
      <c r="C175" s="1">
        <v>44126</v>
      </c>
      <c r="D175">
        <v>30.9</v>
      </c>
      <c r="E175" t="s">
        <v>16</v>
      </c>
    </row>
    <row r="176" spans="1:5">
      <c r="A176" s="16" t="s">
        <v>14</v>
      </c>
      <c r="B176">
        <v>8331160</v>
      </c>
      <c r="C176" s="1">
        <v>44127</v>
      </c>
      <c r="D176">
        <v>30.9</v>
      </c>
      <c r="E176" t="s">
        <v>16</v>
      </c>
    </row>
    <row r="177" spans="1:5">
      <c r="A177" s="16" t="s">
        <v>14</v>
      </c>
      <c r="B177">
        <v>8331160</v>
      </c>
      <c r="C177" s="1">
        <v>44128</v>
      </c>
      <c r="D177">
        <v>30.3</v>
      </c>
      <c r="E177" t="s">
        <v>16</v>
      </c>
    </row>
    <row r="178" spans="1:5">
      <c r="A178" s="16" t="s">
        <v>14</v>
      </c>
      <c r="B178">
        <v>8331160</v>
      </c>
      <c r="C178" s="1">
        <v>44129</v>
      </c>
      <c r="D178">
        <v>29.9</v>
      </c>
      <c r="E178" t="s">
        <v>16</v>
      </c>
    </row>
    <row r="179" spans="1:5">
      <c r="A179" s="16" t="s">
        <v>14</v>
      </c>
      <c r="B179">
        <v>8331160</v>
      </c>
      <c r="C179" s="1">
        <v>44130</v>
      </c>
      <c r="D179">
        <v>30.9</v>
      </c>
      <c r="E179" t="s">
        <v>16</v>
      </c>
    </row>
    <row r="180" spans="1:5">
      <c r="A180" s="16" t="s">
        <v>14</v>
      </c>
      <c r="B180">
        <v>8331160</v>
      </c>
      <c r="C180" s="1">
        <v>44131</v>
      </c>
      <c r="D180">
        <v>31.4</v>
      </c>
      <c r="E180" t="s">
        <v>16</v>
      </c>
    </row>
    <row r="181" spans="1:5">
      <c r="A181" s="16" t="s">
        <v>14</v>
      </c>
      <c r="B181">
        <v>8331160</v>
      </c>
      <c r="C181" s="1">
        <v>44132</v>
      </c>
      <c r="D181">
        <v>43.5</v>
      </c>
      <c r="E181" t="s">
        <v>16</v>
      </c>
    </row>
    <row r="182" spans="1:5">
      <c r="A182" s="16" t="s">
        <v>14</v>
      </c>
      <c r="B182">
        <v>8331160</v>
      </c>
      <c r="C182" s="1">
        <v>44133</v>
      </c>
      <c r="D182">
        <v>39.799999999999997</v>
      </c>
      <c r="E182" t="s">
        <v>16</v>
      </c>
    </row>
    <row r="183" spans="1:5">
      <c r="A183" s="16" t="s">
        <v>14</v>
      </c>
      <c r="B183">
        <v>8331160</v>
      </c>
      <c r="C183" s="1">
        <v>44134</v>
      </c>
      <c r="D183">
        <v>70.400000000000006</v>
      </c>
      <c r="E183" t="s">
        <v>16</v>
      </c>
    </row>
    <row r="184" spans="1:5">
      <c r="A184" s="16" t="s">
        <v>14</v>
      </c>
      <c r="B184">
        <v>8331160</v>
      </c>
      <c r="C184" s="1">
        <v>44135</v>
      </c>
      <c r="D184">
        <v>100</v>
      </c>
      <c r="E184" t="s">
        <v>16</v>
      </c>
    </row>
    <row r="185" spans="1:5">
      <c r="A185" s="16" t="s">
        <v>14</v>
      </c>
      <c r="B185">
        <v>8331160</v>
      </c>
      <c r="C185" s="1">
        <v>44136</v>
      </c>
      <c r="D185">
        <v>113</v>
      </c>
      <c r="E185" t="s">
        <v>16</v>
      </c>
    </row>
    <row r="186" spans="1:5">
      <c r="A186" s="16"/>
    </row>
    <row r="187" spans="1:5">
      <c r="A187" s="16"/>
    </row>
    <row r="188" spans="1:5">
      <c r="A188" s="16"/>
    </row>
    <row r="189" spans="1:5">
      <c r="A189" s="16"/>
    </row>
    <row r="190" spans="1:5">
      <c r="A190" s="16"/>
    </row>
    <row r="191" spans="1:5">
      <c r="A191" s="16"/>
    </row>
    <row r="192" spans="1:5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1A67E-110A-411B-9DA3-6EA224B160ED}">
  <sheetPr codeName="Sheet15"/>
  <dimension ref="A1:HK214"/>
  <sheetViews>
    <sheetView workbookViewId="0">
      <selection activeCell="FD4" sqref="FD4:GH4"/>
    </sheetView>
  </sheetViews>
  <sheetFormatPr defaultRowHeight="15"/>
  <cols>
    <col min="1" max="1" width="6.28515625" bestFit="1" customWidth="1"/>
    <col min="2" max="2" width="8" bestFit="1" customWidth="1"/>
    <col min="3" max="3" width="10.7109375" bestFit="1" customWidth="1"/>
    <col min="4" max="4" width="5" bestFit="1" customWidth="1"/>
    <col min="5" max="5" width="2.140625" bestFit="1" customWidth="1"/>
    <col min="6" max="15" width="8.7109375" bestFit="1" customWidth="1"/>
    <col min="16" max="37" width="9.7109375" bestFit="1" customWidth="1"/>
    <col min="38" max="46" width="8.7109375" bestFit="1" customWidth="1"/>
    <col min="47" max="67" width="9.7109375" bestFit="1" customWidth="1"/>
    <col min="68" max="76" width="8.7109375" bestFit="1" customWidth="1"/>
    <col min="77" max="98" width="9.7109375" bestFit="1" customWidth="1"/>
    <col min="99" max="107" width="8.7109375" bestFit="1" customWidth="1"/>
    <col min="108" max="129" width="9.7109375" bestFit="1" customWidth="1"/>
    <col min="130" max="138" width="8.7109375" bestFit="1" customWidth="1"/>
    <col min="139" max="168" width="9.7109375" bestFit="1" customWidth="1"/>
    <col min="169" max="190" width="10.7109375" bestFit="1" customWidth="1"/>
    <col min="191" max="197" width="9.7109375" bestFit="1" customWidth="1"/>
    <col min="198" max="219" width="10.7109375" bestFit="1" customWidth="1"/>
  </cols>
  <sheetData>
    <row r="1" spans="1:219">
      <c r="A1" s="16" t="s">
        <v>14</v>
      </c>
      <c r="B1">
        <v>8331510</v>
      </c>
      <c r="C1" s="1">
        <v>43952</v>
      </c>
      <c r="D1">
        <v>62.7</v>
      </c>
      <c r="E1" t="s">
        <v>16</v>
      </c>
      <c r="F1" s="16"/>
      <c r="G1" s="16" t="s">
        <v>14</v>
      </c>
      <c r="H1" s="16" t="s">
        <v>14</v>
      </c>
      <c r="I1" s="16" t="s">
        <v>14</v>
      </c>
      <c r="J1" s="16" t="s">
        <v>14</v>
      </c>
      <c r="K1" s="16" t="s">
        <v>14</v>
      </c>
      <c r="L1" s="16" t="s">
        <v>14</v>
      </c>
      <c r="M1" s="16" t="s">
        <v>14</v>
      </c>
      <c r="N1" s="16" t="s">
        <v>14</v>
      </c>
      <c r="O1" s="16" t="s">
        <v>14</v>
      </c>
      <c r="P1" s="16" t="s">
        <v>14</v>
      </c>
      <c r="Q1" s="16" t="s">
        <v>14</v>
      </c>
      <c r="R1" s="16" t="s">
        <v>14</v>
      </c>
      <c r="S1" s="16" t="s">
        <v>14</v>
      </c>
      <c r="T1" s="16" t="s">
        <v>14</v>
      </c>
      <c r="U1" s="16" t="s">
        <v>14</v>
      </c>
      <c r="V1" s="16" t="s">
        <v>14</v>
      </c>
      <c r="W1" s="16" t="s">
        <v>14</v>
      </c>
      <c r="X1" s="16" t="s">
        <v>14</v>
      </c>
      <c r="Y1" s="16" t="s">
        <v>14</v>
      </c>
      <c r="Z1" s="16" t="s">
        <v>14</v>
      </c>
      <c r="AA1" s="16" t="s">
        <v>14</v>
      </c>
      <c r="AB1" s="16" t="s">
        <v>14</v>
      </c>
      <c r="AC1" s="16" t="s">
        <v>14</v>
      </c>
      <c r="AD1" s="16" t="s">
        <v>14</v>
      </c>
      <c r="AE1" s="16" t="s">
        <v>14</v>
      </c>
      <c r="AF1" s="16" t="s">
        <v>14</v>
      </c>
      <c r="AG1" s="16" t="s">
        <v>14</v>
      </c>
      <c r="AH1" s="16" t="s">
        <v>14</v>
      </c>
      <c r="AI1" s="16" t="s">
        <v>14</v>
      </c>
      <c r="AJ1" s="16" t="s">
        <v>14</v>
      </c>
      <c r="AK1" s="16" t="s">
        <v>14</v>
      </c>
      <c r="AL1" s="16" t="s">
        <v>14</v>
      </c>
      <c r="AM1" s="16" t="s">
        <v>14</v>
      </c>
      <c r="AN1" s="16" t="s">
        <v>14</v>
      </c>
      <c r="AO1" s="16" t="s">
        <v>14</v>
      </c>
      <c r="AP1" s="16" t="s">
        <v>14</v>
      </c>
      <c r="AQ1" s="16" t="s">
        <v>14</v>
      </c>
      <c r="AR1" s="16" t="s">
        <v>14</v>
      </c>
      <c r="AS1" s="16" t="s">
        <v>14</v>
      </c>
      <c r="AT1" s="16" t="s">
        <v>14</v>
      </c>
      <c r="AU1" s="16" t="s">
        <v>14</v>
      </c>
      <c r="AV1" s="16" t="s">
        <v>14</v>
      </c>
      <c r="AW1" s="16" t="s">
        <v>14</v>
      </c>
      <c r="AX1" s="16" t="s">
        <v>14</v>
      </c>
      <c r="AY1" s="16" t="s">
        <v>14</v>
      </c>
      <c r="AZ1" s="16" t="s">
        <v>14</v>
      </c>
      <c r="BA1" s="16" t="s">
        <v>14</v>
      </c>
      <c r="BB1" s="16" t="s">
        <v>14</v>
      </c>
      <c r="BC1" s="16" t="s">
        <v>14</v>
      </c>
      <c r="BD1" s="16" t="s">
        <v>14</v>
      </c>
      <c r="BE1" s="16" t="s">
        <v>14</v>
      </c>
      <c r="BF1" s="16" t="s">
        <v>14</v>
      </c>
      <c r="BG1" s="16" t="s">
        <v>14</v>
      </c>
      <c r="BH1" s="16" t="s">
        <v>14</v>
      </c>
      <c r="BI1" s="16" t="s">
        <v>14</v>
      </c>
      <c r="BJ1" s="16" t="s">
        <v>14</v>
      </c>
      <c r="BK1" s="16" t="s">
        <v>14</v>
      </c>
      <c r="BL1" s="16" t="s">
        <v>14</v>
      </c>
      <c r="BM1" s="16" t="s">
        <v>14</v>
      </c>
      <c r="BN1" s="16" t="s">
        <v>14</v>
      </c>
      <c r="BO1" s="16" t="s">
        <v>14</v>
      </c>
      <c r="BP1" s="16" t="s">
        <v>14</v>
      </c>
      <c r="BQ1" s="16" t="s">
        <v>14</v>
      </c>
      <c r="BR1" s="16" t="s">
        <v>14</v>
      </c>
      <c r="BS1" s="16" t="s">
        <v>14</v>
      </c>
      <c r="BT1" s="16" t="s">
        <v>14</v>
      </c>
      <c r="BU1" s="16" t="s">
        <v>14</v>
      </c>
      <c r="BV1" s="16" t="s">
        <v>14</v>
      </c>
      <c r="BW1" s="16" t="s">
        <v>14</v>
      </c>
      <c r="BX1" s="16" t="s">
        <v>14</v>
      </c>
      <c r="BY1" s="16" t="s">
        <v>14</v>
      </c>
      <c r="BZ1" s="16" t="s">
        <v>14</v>
      </c>
      <c r="CA1" s="16" t="s">
        <v>14</v>
      </c>
      <c r="CB1" s="16" t="s">
        <v>14</v>
      </c>
      <c r="CC1" s="16" t="s">
        <v>14</v>
      </c>
      <c r="CD1" s="16" t="s">
        <v>14</v>
      </c>
      <c r="CE1" s="16" t="s">
        <v>14</v>
      </c>
      <c r="CF1" s="16" t="s">
        <v>14</v>
      </c>
      <c r="CG1" s="16" t="s">
        <v>14</v>
      </c>
      <c r="CH1" s="16" t="s">
        <v>14</v>
      </c>
      <c r="CI1" s="16" t="s">
        <v>14</v>
      </c>
      <c r="CJ1" s="16" t="s">
        <v>14</v>
      </c>
      <c r="CK1" s="16" t="s">
        <v>14</v>
      </c>
      <c r="CL1" s="16" t="s">
        <v>14</v>
      </c>
      <c r="CM1" s="16" t="s">
        <v>14</v>
      </c>
      <c r="CN1" s="16" t="s">
        <v>14</v>
      </c>
      <c r="CO1" s="16" t="s">
        <v>14</v>
      </c>
      <c r="CP1" s="16" t="s">
        <v>14</v>
      </c>
      <c r="CQ1" s="16" t="s">
        <v>14</v>
      </c>
      <c r="CR1" s="16" t="s">
        <v>14</v>
      </c>
      <c r="CS1" s="16" t="s">
        <v>14</v>
      </c>
      <c r="CT1" s="16" t="s">
        <v>14</v>
      </c>
      <c r="CU1" s="16" t="s">
        <v>14</v>
      </c>
      <c r="CV1" s="16" t="s">
        <v>14</v>
      </c>
      <c r="CW1" s="16" t="s">
        <v>14</v>
      </c>
      <c r="CX1" s="16" t="s">
        <v>14</v>
      </c>
      <c r="CY1" s="16" t="s">
        <v>14</v>
      </c>
      <c r="CZ1" s="16" t="s">
        <v>14</v>
      </c>
      <c r="DA1" s="16" t="s">
        <v>14</v>
      </c>
      <c r="DB1" s="16" t="s">
        <v>14</v>
      </c>
      <c r="DC1" s="16" t="s">
        <v>14</v>
      </c>
      <c r="DD1" s="16" t="s">
        <v>14</v>
      </c>
      <c r="DE1" s="16" t="s">
        <v>14</v>
      </c>
      <c r="DF1" s="16" t="s">
        <v>14</v>
      </c>
      <c r="DG1" s="16" t="s">
        <v>14</v>
      </c>
      <c r="DH1" s="16" t="s">
        <v>14</v>
      </c>
      <c r="DI1" s="16" t="s">
        <v>14</v>
      </c>
      <c r="DJ1" s="16" t="s">
        <v>14</v>
      </c>
      <c r="DK1" s="16" t="s">
        <v>14</v>
      </c>
      <c r="DL1" s="16" t="s">
        <v>14</v>
      </c>
      <c r="DM1" s="16" t="s">
        <v>14</v>
      </c>
      <c r="DN1" s="16" t="s">
        <v>14</v>
      </c>
      <c r="DO1" s="16" t="s">
        <v>14</v>
      </c>
      <c r="DP1" s="16" t="s">
        <v>14</v>
      </c>
      <c r="DQ1" s="16" t="s">
        <v>14</v>
      </c>
      <c r="DR1" s="16" t="s">
        <v>14</v>
      </c>
      <c r="DS1" s="16" t="s">
        <v>14</v>
      </c>
      <c r="DT1" s="16" t="s">
        <v>14</v>
      </c>
      <c r="DU1" s="16" t="s">
        <v>14</v>
      </c>
      <c r="DV1" s="16" t="s">
        <v>14</v>
      </c>
      <c r="DW1" s="16" t="s">
        <v>14</v>
      </c>
      <c r="DX1" s="16" t="s">
        <v>14</v>
      </c>
      <c r="DY1" s="16" t="s">
        <v>14</v>
      </c>
      <c r="DZ1" s="16" t="s">
        <v>14</v>
      </c>
      <c r="EA1" s="16" t="s">
        <v>14</v>
      </c>
      <c r="EB1" s="16" t="s">
        <v>14</v>
      </c>
      <c r="EC1" s="16" t="s">
        <v>14</v>
      </c>
      <c r="ED1" s="16" t="s">
        <v>14</v>
      </c>
      <c r="EE1" s="16" t="s">
        <v>14</v>
      </c>
      <c r="EF1" s="16" t="s">
        <v>14</v>
      </c>
      <c r="EG1" s="16" t="s">
        <v>14</v>
      </c>
      <c r="EH1" s="16" t="s">
        <v>14</v>
      </c>
      <c r="EI1" s="16" t="s">
        <v>14</v>
      </c>
      <c r="EJ1" s="16" t="s">
        <v>14</v>
      </c>
      <c r="EK1" s="16" t="s">
        <v>14</v>
      </c>
      <c r="EL1" s="16" t="s">
        <v>14</v>
      </c>
      <c r="EM1" s="16" t="s">
        <v>14</v>
      </c>
      <c r="EN1" s="16" t="s">
        <v>14</v>
      </c>
      <c r="EO1" s="16" t="s">
        <v>14</v>
      </c>
      <c r="EP1" s="16" t="s">
        <v>14</v>
      </c>
      <c r="EQ1" s="16" t="s">
        <v>14</v>
      </c>
      <c r="ER1" s="16" t="s">
        <v>14</v>
      </c>
      <c r="ES1" s="16" t="s">
        <v>14</v>
      </c>
      <c r="ET1" s="16" t="s">
        <v>14</v>
      </c>
      <c r="EU1" s="16" t="s">
        <v>14</v>
      </c>
      <c r="EV1" s="16" t="s">
        <v>14</v>
      </c>
      <c r="EW1" s="16" t="s">
        <v>14</v>
      </c>
      <c r="EX1" s="16" t="s">
        <v>14</v>
      </c>
      <c r="EY1" s="16" t="s">
        <v>14</v>
      </c>
      <c r="EZ1" s="16" t="s">
        <v>14</v>
      </c>
      <c r="FA1" s="16" t="s">
        <v>14</v>
      </c>
      <c r="FB1" s="16" t="s">
        <v>14</v>
      </c>
      <c r="FC1" s="16" t="s">
        <v>14</v>
      </c>
      <c r="FD1" s="16" t="s">
        <v>14</v>
      </c>
      <c r="FE1" s="16" t="s">
        <v>14</v>
      </c>
      <c r="FF1" s="16" t="s">
        <v>14</v>
      </c>
      <c r="FG1" s="16" t="s">
        <v>14</v>
      </c>
      <c r="FH1" s="16" t="s">
        <v>14</v>
      </c>
      <c r="FI1" s="16" t="s">
        <v>14</v>
      </c>
      <c r="FJ1" s="16" t="s">
        <v>14</v>
      </c>
      <c r="FK1" s="16" t="s">
        <v>14</v>
      </c>
      <c r="FL1" s="16" t="s">
        <v>14</v>
      </c>
      <c r="FM1" s="16" t="s">
        <v>14</v>
      </c>
      <c r="FN1" s="16" t="s">
        <v>14</v>
      </c>
      <c r="FO1" s="16" t="s">
        <v>14</v>
      </c>
      <c r="FP1" s="16" t="s">
        <v>14</v>
      </c>
      <c r="FQ1" s="16" t="s">
        <v>14</v>
      </c>
      <c r="FR1" s="16" t="s">
        <v>14</v>
      </c>
      <c r="FS1" s="16" t="s">
        <v>14</v>
      </c>
      <c r="FT1" s="16" t="s">
        <v>14</v>
      </c>
      <c r="FU1" s="16" t="s">
        <v>14</v>
      </c>
      <c r="FV1" s="16" t="s">
        <v>14</v>
      </c>
      <c r="FW1" s="16" t="s">
        <v>14</v>
      </c>
      <c r="FX1" s="16" t="s">
        <v>14</v>
      </c>
      <c r="FY1" s="16" t="s">
        <v>14</v>
      </c>
      <c r="FZ1" s="16" t="s">
        <v>14</v>
      </c>
      <c r="GA1" s="16" t="s">
        <v>14</v>
      </c>
      <c r="GB1" s="16" t="s">
        <v>14</v>
      </c>
      <c r="GC1" s="16" t="s">
        <v>14</v>
      </c>
      <c r="GD1" s="16" t="s">
        <v>14</v>
      </c>
      <c r="GE1" s="16" t="s">
        <v>14</v>
      </c>
      <c r="GF1" s="16" t="s">
        <v>14</v>
      </c>
      <c r="GG1" s="16" t="s">
        <v>14</v>
      </c>
      <c r="GH1" s="16" t="s">
        <v>14</v>
      </c>
      <c r="GI1" s="16" t="s">
        <v>14</v>
      </c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</row>
    <row r="2" spans="1:219">
      <c r="A2" s="16" t="s">
        <v>14</v>
      </c>
      <c r="B2">
        <v>8331510</v>
      </c>
      <c r="C2" s="1">
        <v>43953</v>
      </c>
      <c r="D2">
        <v>63.9</v>
      </c>
      <c r="E2" t="s">
        <v>16</v>
      </c>
      <c r="G2">
        <v>8331510</v>
      </c>
      <c r="H2">
        <v>8331510</v>
      </c>
      <c r="I2">
        <v>8331510</v>
      </c>
      <c r="J2">
        <v>8331510</v>
      </c>
      <c r="K2">
        <v>8331510</v>
      </c>
      <c r="L2">
        <v>8331510</v>
      </c>
      <c r="M2">
        <v>8331510</v>
      </c>
      <c r="N2">
        <v>8331510</v>
      </c>
      <c r="O2">
        <v>8331510</v>
      </c>
      <c r="P2">
        <v>8331510</v>
      </c>
      <c r="Q2">
        <v>8331510</v>
      </c>
      <c r="R2">
        <v>8331510</v>
      </c>
      <c r="S2">
        <v>8331510</v>
      </c>
      <c r="T2">
        <v>8331510</v>
      </c>
      <c r="U2">
        <v>8331510</v>
      </c>
      <c r="V2">
        <v>8331510</v>
      </c>
      <c r="W2">
        <v>8331510</v>
      </c>
      <c r="X2">
        <v>8331510</v>
      </c>
      <c r="Y2">
        <v>8331510</v>
      </c>
      <c r="Z2">
        <v>8331510</v>
      </c>
      <c r="AA2">
        <v>8331510</v>
      </c>
      <c r="AB2">
        <v>8331510</v>
      </c>
      <c r="AC2">
        <v>8331510</v>
      </c>
      <c r="AD2">
        <v>8331510</v>
      </c>
      <c r="AE2">
        <v>8331510</v>
      </c>
      <c r="AF2">
        <v>8331510</v>
      </c>
      <c r="AG2">
        <v>8331510</v>
      </c>
      <c r="AH2">
        <v>8331510</v>
      </c>
      <c r="AI2">
        <v>8331510</v>
      </c>
      <c r="AJ2">
        <v>8331510</v>
      </c>
      <c r="AK2">
        <v>8331510</v>
      </c>
      <c r="AL2">
        <v>8331510</v>
      </c>
      <c r="AM2">
        <v>8331510</v>
      </c>
      <c r="AN2">
        <v>8331510</v>
      </c>
      <c r="AO2">
        <v>8331510</v>
      </c>
      <c r="AP2">
        <v>8331510</v>
      </c>
      <c r="AQ2">
        <v>8331510</v>
      </c>
      <c r="AR2">
        <v>8331510</v>
      </c>
      <c r="AS2">
        <v>8331510</v>
      </c>
      <c r="AT2">
        <v>8331510</v>
      </c>
      <c r="AU2">
        <v>8331510</v>
      </c>
      <c r="AV2">
        <v>8331510</v>
      </c>
      <c r="AW2">
        <v>8331510</v>
      </c>
      <c r="AX2">
        <v>8331510</v>
      </c>
      <c r="AY2">
        <v>8331510</v>
      </c>
      <c r="AZ2">
        <v>8331510</v>
      </c>
      <c r="BA2">
        <v>8331510</v>
      </c>
      <c r="BB2">
        <v>8331510</v>
      </c>
      <c r="BC2">
        <v>8331510</v>
      </c>
      <c r="BD2">
        <v>8331510</v>
      </c>
      <c r="BE2">
        <v>8331510</v>
      </c>
      <c r="BF2">
        <v>8331510</v>
      </c>
      <c r="BG2">
        <v>8331510</v>
      </c>
      <c r="BH2">
        <v>8331510</v>
      </c>
      <c r="BI2">
        <v>8331510</v>
      </c>
      <c r="BJ2">
        <v>8331510</v>
      </c>
      <c r="BK2">
        <v>8331510</v>
      </c>
      <c r="BL2">
        <v>8331510</v>
      </c>
      <c r="BM2">
        <v>8331510</v>
      </c>
      <c r="BN2">
        <v>8331510</v>
      </c>
      <c r="BO2">
        <v>8331510</v>
      </c>
      <c r="BP2">
        <v>8331510</v>
      </c>
      <c r="BQ2">
        <v>8331510</v>
      </c>
      <c r="BR2">
        <v>8331510</v>
      </c>
      <c r="BS2">
        <v>8331510</v>
      </c>
      <c r="BT2">
        <v>8331510</v>
      </c>
      <c r="BU2">
        <v>8331510</v>
      </c>
      <c r="BV2">
        <v>8331510</v>
      </c>
      <c r="BW2">
        <v>8331510</v>
      </c>
      <c r="BX2">
        <v>8331510</v>
      </c>
      <c r="BY2">
        <v>8331510</v>
      </c>
      <c r="BZ2">
        <v>8331510</v>
      </c>
      <c r="CA2">
        <v>8331510</v>
      </c>
      <c r="CB2">
        <v>8331510</v>
      </c>
      <c r="CC2">
        <v>8331510</v>
      </c>
      <c r="CD2">
        <v>8331510</v>
      </c>
      <c r="CE2">
        <v>8331510</v>
      </c>
      <c r="CF2">
        <v>8331510</v>
      </c>
      <c r="CG2">
        <v>8331510</v>
      </c>
      <c r="CH2">
        <v>8331510</v>
      </c>
      <c r="CI2">
        <v>8331510</v>
      </c>
      <c r="CJ2">
        <v>8331510</v>
      </c>
      <c r="CK2">
        <v>8331510</v>
      </c>
      <c r="CL2">
        <v>8331510</v>
      </c>
      <c r="CM2">
        <v>8331510</v>
      </c>
      <c r="CN2">
        <v>8331510</v>
      </c>
      <c r="CO2">
        <v>8331510</v>
      </c>
      <c r="CP2">
        <v>8331510</v>
      </c>
      <c r="CQ2">
        <v>8331510</v>
      </c>
      <c r="CR2">
        <v>8331510</v>
      </c>
      <c r="CS2">
        <v>8331510</v>
      </c>
      <c r="CT2">
        <v>8331510</v>
      </c>
      <c r="CU2">
        <v>8331510</v>
      </c>
      <c r="CV2">
        <v>8331510</v>
      </c>
      <c r="CW2">
        <v>8331510</v>
      </c>
      <c r="CX2">
        <v>8331510</v>
      </c>
      <c r="CY2">
        <v>8331510</v>
      </c>
      <c r="CZ2">
        <v>8331510</v>
      </c>
      <c r="DA2">
        <v>8331510</v>
      </c>
      <c r="DB2">
        <v>8331510</v>
      </c>
      <c r="DC2">
        <v>8331510</v>
      </c>
      <c r="DD2">
        <v>8331510</v>
      </c>
      <c r="DE2">
        <v>8331510</v>
      </c>
      <c r="DF2">
        <v>8331510</v>
      </c>
      <c r="DG2">
        <v>8331510</v>
      </c>
      <c r="DH2">
        <v>8331510</v>
      </c>
      <c r="DI2">
        <v>8331510</v>
      </c>
      <c r="DJ2">
        <v>8331510</v>
      </c>
      <c r="DK2">
        <v>8331510</v>
      </c>
      <c r="DL2">
        <v>8331510</v>
      </c>
      <c r="DM2">
        <v>8331510</v>
      </c>
      <c r="DN2">
        <v>8331510</v>
      </c>
      <c r="DO2">
        <v>8331510</v>
      </c>
      <c r="DP2">
        <v>8331510</v>
      </c>
      <c r="DQ2">
        <v>8331510</v>
      </c>
      <c r="DR2">
        <v>8331510</v>
      </c>
      <c r="DS2">
        <v>8331510</v>
      </c>
      <c r="DT2">
        <v>8331510</v>
      </c>
      <c r="DU2">
        <v>8331510</v>
      </c>
      <c r="DV2">
        <v>8331510</v>
      </c>
      <c r="DW2">
        <v>8331510</v>
      </c>
      <c r="DX2">
        <v>8331510</v>
      </c>
      <c r="DY2">
        <v>8331510</v>
      </c>
      <c r="DZ2">
        <v>8331510</v>
      </c>
      <c r="EA2">
        <v>8331510</v>
      </c>
      <c r="EB2">
        <v>8331510</v>
      </c>
      <c r="EC2">
        <v>8331510</v>
      </c>
      <c r="ED2">
        <v>8331510</v>
      </c>
      <c r="EE2">
        <v>8331510</v>
      </c>
      <c r="EF2">
        <v>8331510</v>
      </c>
      <c r="EG2">
        <v>8331510</v>
      </c>
      <c r="EH2">
        <v>8331510</v>
      </c>
      <c r="EI2">
        <v>8331510</v>
      </c>
      <c r="EJ2">
        <v>8331510</v>
      </c>
      <c r="EK2">
        <v>8331510</v>
      </c>
      <c r="EL2">
        <v>8331510</v>
      </c>
      <c r="EM2">
        <v>8331510</v>
      </c>
      <c r="EN2">
        <v>8331510</v>
      </c>
      <c r="EO2">
        <v>8331510</v>
      </c>
      <c r="EP2">
        <v>8331510</v>
      </c>
      <c r="EQ2">
        <v>8331510</v>
      </c>
      <c r="ER2">
        <v>8331510</v>
      </c>
      <c r="ES2">
        <v>8331510</v>
      </c>
      <c r="ET2">
        <v>8331510</v>
      </c>
      <c r="EU2">
        <v>8331510</v>
      </c>
      <c r="EV2">
        <v>8331510</v>
      </c>
      <c r="EW2">
        <v>8331510</v>
      </c>
      <c r="EX2">
        <v>8331510</v>
      </c>
      <c r="EY2">
        <v>8331510</v>
      </c>
      <c r="EZ2">
        <v>8331510</v>
      </c>
      <c r="FA2">
        <v>8331510</v>
      </c>
      <c r="FB2">
        <v>8331510</v>
      </c>
      <c r="FC2">
        <v>8331510</v>
      </c>
      <c r="FD2">
        <v>8331510</v>
      </c>
      <c r="FE2">
        <v>8331510</v>
      </c>
      <c r="FF2">
        <v>8331510</v>
      </c>
      <c r="FG2">
        <v>8331510</v>
      </c>
      <c r="FH2">
        <v>8331510</v>
      </c>
      <c r="FI2">
        <v>8331510</v>
      </c>
      <c r="FJ2">
        <v>8331510</v>
      </c>
      <c r="FK2">
        <v>8331510</v>
      </c>
      <c r="FL2">
        <v>8331510</v>
      </c>
      <c r="FM2">
        <v>8331510</v>
      </c>
      <c r="FN2">
        <v>8331510</v>
      </c>
      <c r="FO2">
        <v>8331510</v>
      </c>
      <c r="FP2">
        <v>8331510</v>
      </c>
      <c r="FQ2">
        <v>8331510</v>
      </c>
      <c r="FR2">
        <v>8331510</v>
      </c>
      <c r="FS2">
        <v>8331510</v>
      </c>
      <c r="FT2">
        <v>8331510</v>
      </c>
      <c r="FU2">
        <v>8331510</v>
      </c>
      <c r="FV2">
        <v>8331510</v>
      </c>
      <c r="FW2">
        <v>8331510</v>
      </c>
      <c r="FX2">
        <v>8331510</v>
      </c>
      <c r="FY2">
        <v>8331510</v>
      </c>
      <c r="FZ2">
        <v>8331510</v>
      </c>
      <c r="GA2">
        <v>8331510</v>
      </c>
      <c r="GB2">
        <v>8331510</v>
      </c>
      <c r="GC2">
        <v>8331510</v>
      </c>
      <c r="GD2">
        <v>8331510</v>
      </c>
      <c r="GE2">
        <v>8331510</v>
      </c>
      <c r="GF2">
        <v>8331510</v>
      </c>
      <c r="GG2">
        <v>8331510</v>
      </c>
      <c r="GH2">
        <v>8331510</v>
      </c>
      <c r="GI2">
        <v>8331510</v>
      </c>
    </row>
    <row r="3" spans="1:219">
      <c r="A3" s="16" t="s">
        <v>14</v>
      </c>
      <c r="B3">
        <v>8331510</v>
      </c>
      <c r="C3" s="1">
        <v>43954</v>
      </c>
      <c r="D3">
        <v>81.900000000000006</v>
      </c>
      <c r="E3" t="s">
        <v>16</v>
      </c>
      <c r="F3" s="1"/>
      <c r="G3" s="1">
        <v>43952</v>
      </c>
      <c r="H3" s="1">
        <v>43953</v>
      </c>
      <c r="I3" s="1">
        <v>43954</v>
      </c>
      <c r="J3" s="1">
        <v>43955</v>
      </c>
      <c r="K3" s="1">
        <v>43956</v>
      </c>
      <c r="L3" s="1">
        <v>43957</v>
      </c>
      <c r="M3" s="1">
        <v>43958</v>
      </c>
      <c r="N3" s="1">
        <v>43959</v>
      </c>
      <c r="O3" s="1">
        <v>43960</v>
      </c>
      <c r="P3" s="1">
        <v>43961</v>
      </c>
      <c r="Q3" s="1">
        <v>43962</v>
      </c>
      <c r="R3" s="1">
        <v>43963</v>
      </c>
      <c r="S3" s="1">
        <v>43964</v>
      </c>
      <c r="T3" s="1">
        <v>43965</v>
      </c>
      <c r="U3" s="1">
        <v>43966</v>
      </c>
      <c r="V3" s="1">
        <v>43967</v>
      </c>
      <c r="W3" s="1">
        <v>43968</v>
      </c>
      <c r="X3" s="1">
        <v>43969</v>
      </c>
      <c r="Y3" s="1">
        <v>43970</v>
      </c>
      <c r="Z3" s="1">
        <v>43971</v>
      </c>
      <c r="AA3" s="1">
        <v>43972</v>
      </c>
      <c r="AB3" s="1">
        <v>43973</v>
      </c>
      <c r="AC3" s="1">
        <v>43974</v>
      </c>
      <c r="AD3" s="1">
        <v>43975</v>
      </c>
      <c r="AE3" s="1">
        <v>43976</v>
      </c>
      <c r="AF3" s="1">
        <v>43977</v>
      </c>
      <c r="AG3" s="1">
        <v>43978</v>
      </c>
      <c r="AH3" s="1">
        <v>43979</v>
      </c>
      <c r="AI3" s="1">
        <v>43980</v>
      </c>
      <c r="AJ3" s="1">
        <v>43981</v>
      </c>
      <c r="AK3" s="1">
        <v>43982</v>
      </c>
      <c r="AL3" s="1">
        <v>43983</v>
      </c>
      <c r="AM3" s="1">
        <v>43984</v>
      </c>
      <c r="AN3" s="1">
        <v>43985</v>
      </c>
      <c r="AO3" s="1">
        <v>43986</v>
      </c>
      <c r="AP3" s="1">
        <v>43987</v>
      </c>
      <c r="AQ3" s="1">
        <v>43988</v>
      </c>
      <c r="AR3" s="1">
        <v>43989</v>
      </c>
      <c r="AS3" s="1">
        <v>43990</v>
      </c>
      <c r="AT3" s="1">
        <v>43991</v>
      </c>
      <c r="AU3" s="1">
        <v>43992</v>
      </c>
      <c r="AV3" s="1">
        <v>43993</v>
      </c>
      <c r="AW3" s="1">
        <v>43994</v>
      </c>
      <c r="AX3" s="1">
        <v>43995</v>
      </c>
      <c r="AY3" s="1">
        <v>43996</v>
      </c>
      <c r="AZ3" s="1">
        <v>43997</v>
      </c>
      <c r="BA3" s="1">
        <v>43998</v>
      </c>
      <c r="BB3" s="1">
        <v>43999</v>
      </c>
      <c r="BC3" s="1">
        <v>44000</v>
      </c>
      <c r="BD3" s="1">
        <v>44001</v>
      </c>
      <c r="BE3" s="1">
        <v>44002</v>
      </c>
      <c r="BF3" s="1">
        <v>44003</v>
      </c>
      <c r="BG3" s="1">
        <v>44004</v>
      </c>
      <c r="BH3" s="1">
        <v>44005</v>
      </c>
      <c r="BI3" s="1">
        <v>44006</v>
      </c>
      <c r="BJ3" s="1">
        <v>44007</v>
      </c>
      <c r="BK3" s="1">
        <v>44008</v>
      </c>
      <c r="BL3" s="1">
        <v>44009</v>
      </c>
      <c r="BM3" s="1">
        <v>44010</v>
      </c>
      <c r="BN3" s="1">
        <v>44011</v>
      </c>
      <c r="BO3" s="1">
        <v>44012</v>
      </c>
      <c r="BP3" s="1">
        <v>44013</v>
      </c>
      <c r="BQ3" s="1">
        <v>44014</v>
      </c>
      <c r="BR3" s="1">
        <v>44015</v>
      </c>
      <c r="BS3" s="1">
        <v>44016</v>
      </c>
      <c r="BT3" s="1">
        <v>44017</v>
      </c>
      <c r="BU3" s="1">
        <v>44018</v>
      </c>
      <c r="BV3" s="1">
        <v>44019</v>
      </c>
      <c r="BW3" s="1">
        <v>44020</v>
      </c>
      <c r="BX3" s="1">
        <v>44021</v>
      </c>
      <c r="BY3" s="1">
        <v>44022</v>
      </c>
      <c r="BZ3" s="1">
        <v>44023</v>
      </c>
      <c r="CA3" s="1">
        <v>44024</v>
      </c>
      <c r="CB3" s="1">
        <v>44025</v>
      </c>
      <c r="CC3" s="1">
        <v>44026</v>
      </c>
      <c r="CD3" s="1">
        <v>44027</v>
      </c>
      <c r="CE3" s="1">
        <v>44028</v>
      </c>
      <c r="CF3" s="1">
        <v>44029</v>
      </c>
      <c r="CG3" s="1">
        <v>44030</v>
      </c>
      <c r="CH3" s="1">
        <v>44031</v>
      </c>
      <c r="CI3" s="1">
        <v>44032</v>
      </c>
      <c r="CJ3" s="1">
        <v>44033</v>
      </c>
      <c r="CK3" s="1">
        <v>44034</v>
      </c>
      <c r="CL3" s="1">
        <v>44035</v>
      </c>
      <c r="CM3" s="1">
        <v>44036</v>
      </c>
      <c r="CN3" s="1">
        <v>44037</v>
      </c>
      <c r="CO3" s="1">
        <v>44038</v>
      </c>
      <c r="CP3" s="1">
        <v>44039</v>
      </c>
      <c r="CQ3" s="1">
        <v>44040</v>
      </c>
      <c r="CR3" s="1">
        <v>44041</v>
      </c>
      <c r="CS3" s="1">
        <v>44042</v>
      </c>
      <c r="CT3" s="1">
        <v>44043</v>
      </c>
      <c r="CU3" s="1">
        <v>44044</v>
      </c>
      <c r="CV3" s="1">
        <v>44045</v>
      </c>
      <c r="CW3" s="1">
        <v>44046</v>
      </c>
      <c r="CX3" s="1">
        <v>44047</v>
      </c>
      <c r="CY3" s="1">
        <v>44048</v>
      </c>
      <c r="CZ3" s="1">
        <v>44049</v>
      </c>
      <c r="DA3" s="1">
        <v>44050</v>
      </c>
      <c r="DB3" s="1">
        <v>44051</v>
      </c>
      <c r="DC3" s="1">
        <v>44052</v>
      </c>
      <c r="DD3" s="1">
        <v>44053</v>
      </c>
      <c r="DE3" s="1">
        <v>44054</v>
      </c>
      <c r="DF3" s="1">
        <v>44055</v>
      </c>
      <c r="DG3" s="1">
        <v>44056</v>
      </c>
      <c r="DH3" s="1">
        <v>44057</v>
      </c>
      <c r="DI3" s="1">
        <v>44058</v>
      </c>
      <c r="DJ3" s="1">
        <v>44059</v>
      </c>
      <c r="DK3" s="1">
        <v>44060</v>
      </c>
      <c r="DL3" s="1">
        <v>44061</v>
      </c>
      <c r="DM3" s="1">
        <v>44062</v>
      </c>
      <c r="DN3" s="1">
        <v>44063</v>
      </c>
      <c r="DO3" s="1">
        <v>44064</v>
      </c>
      <c r="DP3" s="1">
        <v>44065</v>
      </c>
      <c r="DQ3" s="1">
        <v>44066</v>
      </c>
      <c r="DR3" s="1">
        <v>44067</v>
      </c>
      <c r="DS3" s="1">
        <v>44068</v>
      </c>
      <c r="DT3" s="1">
        <v>44069</v>
      </c>
      <c r="DU3" s="1">
        <v>44070</v>
      </c>
      <c r="DV3" s="1">
        <v>44071</v>
      </c>
      <c r="DW3" s="1">
        <v>44072</v>
      </c>
      <c r="DX3" s="1">
        <v>44073</v>
      </c>
      <c r="DY3" s="1">
        <v>44074</v>
      </c>
      <c r="DZ3" s="1">
        <v>44075</v>
      </c>
      <c r="EA3" s="1">
        <v>44076</v>
      </c>
      <c r="EB3" s="1">
        <v>44077</v>
      </c>
      <c r="EC3" s="1">
        <v>44078</v>
      </c>
      <c r="ED3" s="1">
        <v>44079</v>
      </c>
      <c r="EE3" s="1">
        <v>44080</v>
      </c>
      <c r="EF3" s="1">
        <v>44081</v>
      </c>
      <c r="EG3" s="1">
        <v>44082</v>
      </c>
      <c r="EH3" s="1">
        <v>44083</v>
      </c>
      <c r="EI3" s="1">
        <v>44084</v>
      </c>
      <c r="EJ3" s="1">
        <v>44085</v>
      </c>
      <c r="EK3" s="1">
        <v>44086</v>
      </c>
      <c r="EL3" s="1">
        <v>44087</v>
      </c>
      <c r="EM3" s="1">
        <v>44088</v>
      </c>
      <c r="EN3" s="1">
        <v>44089</v>
      </c>
      <c r="EO3" s="1">
        <v>44090</v>
      </c>
      <c r="EP3" s="1">
        <v>44091</v>
      </c>
      <c r="EQ3" s="1">
        <v>44092</v>
      </c>
      <c r="ER3" s="1">
        <v>44093</v>
      </c>
      <c r="ES3" s="1">
        <v>44094</v>
      </c>
      <c r="ET3" s="1">
        <v>44095</v>
      </c>
      <c r="EU3" s="1">
        <v>44096</v>
      </c>
      <c r="EV3" s="1">
        <v>44097</v>
      </c>
      <c r="EW3" s="1">
        <v>44098</v>
      </c>
      <c r="EX3" s="1">
        <v>44099</v>
      </c>
      <c r="EY3" s="1">
        <v>44100</v>
      </c>
      <c r="EZ3" s="1">
        <v>44101</v>
      </c>
      <c r="FA3" s="1">
        <v>44102</v>
      </c>
      <c r="FB3" s="1">
        <v>44103</v>
      </c>
      <c r="FC3" s="1">
        <v>44104</v>
      </c>
      <c r="FD3" s="1">
        <v>44105</v>
      </c>
      <c r="FE3" s="1">
        <v>44106</v>
      </c>
      <c r="FF3" s="1">
        <v>44107</v>
      </c>
      <c r="FG3" s="1">
        <v>44108</v>
      </c>
      <c r="FH3" s="1">
        <v>44109</v>
      </c>
      <c r="FI3" s="1">
        <v>44110</v>
      </c>
      <c r="FJ3" s="1">
        <v>44111</v>
      </c>
      <c r="FK3" s="1">
        <v>44112</v>
      </c>
      <c r="FL3" s="1">
        <v>44113</v>
      </c>
      <c r="FM3" s="1">
        <v>44114</v>
      </c>
      <c r="FN3" s="1">
        <v>44115</v>
      </c>
      <c r="FO3" s="1">
        <v>44116</v>
      </c>
      <c r="FP3" s="1">
        <v>44117</v>
      </c>
      <c r="FQ3" s="1">
        <v>44118</v>
      </c>
      <c r="FR3" s="1">
        <v>44119</v>
      </c>
      <c r="FS3" s="1">
        <v>44120</v>
      </c>
      <c r="FT3" s="1">
        <v>44121</v>
      </c>
      <c r="FU3" s="1">
        <v>44122</v>
      </c>
      <c r="FV3" s="1">
        <v>44123</v>
      </c>
      <c r="FW3" s="1">
        <v>44124</v>
      </c>
      <c r="FX3" s="1">
        <v>44125</v>
      </c>
      <c r="FY3" s="1">
        <v>44126</v>
      </c>
      <c r="FZ3" s="1">
        <v>44127</v>
      </c>
      <c r="GA3" s="1">
        <v>44128</v>
      </c>
      <c r="GB3" s="1">
        <v>44129</v>
      </c>
      <c r="GC3" s="1">
        <v>44130</v>
      </c>
      <c r="GD3" s="1">
        <v>44131</v>
      </c>
      <c r="GE3" s="1">
        <v>44132</v>
      </c>
      <c r="GF3" s="1">
        <v>44133</v>
      </c>
      <c r="GG3" s="1">
        <v>44134</v>
      </c>
      <c r="GH3" s="1">
        <v>44135</v>
      </c>
      <c r="GI3" s="1">
        <v>44136</v>
      </c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</row>
    <row r="4" spans="1:219">
      <c r="A4" s="16" t="s">
        <v>14</v>
      </c>
      <c r="B4">
        <v>8331510</v>
      </c>
      <c r="C4" s="1">
        <v>43955</v>
      </c>
      <c r="D4">
        <v>108</v>
      </c>
      <c r="E4" t="s">
        <v>16</v>
      </c>
      <c r="G4">
        <v>62.7</v>
      </c>
      <c r="H4">
        <v>63.9</v>
      </c>
      <c r="I4">
        <v>81.900000000000006</v>
      </c>
      <c r="J4">
        <v>108</v>
      </c>
      <c r="K4">
        <v>98.9</v>
      </c>
      <c r="L4">
        <v>69.3</v>
      </c>
      <c r="M4">
        <v>62.6</v>
      </c>
      <c r="N4">
        <v>53.5</v>
      </c>
      <c r="O4">
        <v>65.400000000000006</v>
      </c>
      <c r="P4">
        <v>62.9</v>
      </c>
      <c r="Q4">
        <v>65.2</v>
      </c>
      <c r="R4">
        <v>55.1</v>
      </c>
      <c r="S4">
        <v>48</v>
      </c>
      <c r="T4">
        <v>44.1</v>
      </c>
      <c r="U4">
        <v>46.5</v>
      </c>
      <c r="V4">
        <v>53.3</v>
      </c>
      <c r="W4">
        <v>56.5</v>
      </c>
      <c r="X4">
        <v>52</v>
      </c>
      <c r="Y4">
        <v>52.9</v>
      </c>
      <c r="Z4">
        <v>51.4</v>
      </c>
      <c r="AA4">
        <v>50.3</v>
      </c>
      <c r="AB4">
        <v>48.4</v>
      </c>
      <c r="AC4">
        <v>51.7</v>
      </c>
      <c r="AD4">
        <v>53.9</v>
      </c>
      <c r="AE4">
        <v>195</v>
      </c>
      <c r="AF4">
        <v>271</v>
      </c>
      <c r="AG4">
        <v>119</v>
      </c>
      <c r="AH4">
        <v>78</v>
      </c>
      <c r="AI4">
        <v>65.8</v>
      </c>
      <c r="AJ4">
        <v>59.2</v>
      </c>
      <c r="AK4">
        <v>52.6</v>
      </c>
      <c r="AL4">
        <v>53.4</v>
      </c>
      <c r="AM4">
        <v>51.7</v>
      </c>
      <c r="AN4">
        <v>173</v>
      </c>
      <c r="AO4">
        <v>118</v>
      </c>
      <c r="AP4">
        <v>117</v>
      </c>
      <c r="AQ4">
        <v>83.2</v>
      </c>
      <c r="AR4">
        <v>71.099999999999994</v>
      </c>
      <c r="AS4">
        <v>52.9</v>
      </c>
      <c r="AT4">
        <v>45.9</v>
      </c>
      <c r="AU4">
        <v>35.4</v>
      </c>
      <c r="AV4">
        <v>31.1</v>
      </c>
      <c r="AW4">
        <v>35.1</v>
      </c>
      <c r="AX4">
        <v>27.7</v>
      </c>
      <c r="AY4">
        <v>26</v>
      </c>
      <c r="AZ4">
        <v>24.2</v>
      </c>
      <c r="BA4">
        <v>20.7</v>
      </c>
      <c r="BB4">
        <v>19.7</v>
      </c>
      <c r="BC4">
        <v>18.7</v>
      </c>
      <c r="BD4">
        <v>16.600000000000001</v>
      </c>
      <c r="BE4">
        <v>16</v>
      </c>
      <c r="BF4">
        <v>17.8</v>
      </c>
      <c r="BG4">
        <v>26.8</v>
      </c>
      <c r="BH4">
        <v>23.4</v>
      </c>
      <c r="BI4">
        <v>16.5</v>
      </c>
      <c r="BJ4">
        <v>13</v>
      </c>
      <c r="BK4">
        <v>12.4</v>
      </c>
      <c r="BL4">
        <v>12.4</v>
      </c>
      <c r="BM4">
        <v>11.4</v>
      </c>
      <c r="BN4">
        <v>11.2</v>
      </c>
      <c r="BO4">
        <v>10.5</v>
      </c>
      <c r="BP4">
        <v>10.199999999999999</v>
      </c>
      <c r="BQ4">
        <v>10.7</v>
      </c>
      <c r="BR4">
        <v>11.3</v>
      </c>
      <c r="BS4">
        <v>11.3</v>
      </c>
      <c r="BT4">
        <v>16.899999999999999</v>
      </c>
      <c r="BU4">
        <v>10.9</v>
      </c>
      <c r="BV4">
        <v>9.84</v>
      </c>
      <c r="BW4">
        <v>10.6</v>
      </c>
      <c r="BX4">
        <v>11.3</v>
      </c>
      <c r="BY4">
        <v>7.75</v>
      </c>
      <c r="BZ4">
        <v>7.36</v>
      </c>
      <c r="CA4">
        <v>6.82</v>
      </c>
      <c r="CB4">
        <v>6.51</v>
      </c>
      <c r="CC4">
        <v>7.64</v>
      </c>
      <c r="CD4">
        <v>9.33</v>
      </c>
      <c r="CE4">
        <v>8.18</v>
      </c>
      <c r="CF4">
        <v>8.39</v>
      </c>
      <c r="CG4">
        <v>12</v>
      </c>
      <c r="CH4">
        <v>15</v>
      </c>
      <c r="CI4">
        <v>12</v>
      </c>
      <c r="CJ4">
        <v>11.4</v>
      </c>
      <c r="CK4">
        <v>14.2</v>
      </c>
      <c r="CL4">
        <v>14.4</v>
      </c>
      <c r="CM4">
        <v>14.8</v>
      </c>
      <c r="CN4">
        <v>18.2</v>
      </c>
      <c r="CO4">
        <v>20.399999999999999</v>
      </c>
      <c r="CP4">
        <v>82.7</v>
      </c>
      <c r="CQ4">
        <v>75.900000000000006</v>
      </c>
      <c r="CR4">
        <v>60.9</v>
      </c>
      <c r="CS4">
        <v>45.4</v>
      </c>
      <c r="CT4">
        <v>29.7</v>
      </c>
      <c r="CU4">
        <v>26.6</v>
      </c>
      <c r="CV4">
        <v>34.299999999999997</v>
      </c>
      <c r="CW4">
        <v>25.7</v>
      </c>
      <c r="CX4">
        <v>20.6</v>
      </c>
      <c r="CY4">
        <v>18</v>
      </c>
      <c r="CZ4">
        <v>16.7</v>
      </c>
      <c r="DA4">
        <v>16.3</v>
      </c>
      <c r="DB4">
        <v>17.5</v>
      </c>
      <c r="DC4">
        <v>19.100000000000001</v>
      </c>
      <c r="DD4">
        <v>22.8</v>
      </c>
      <c r="DE4">
        <v>20</v>
      </c>
      <c r="DF4">
        <v>15.7</v>
      </c>
      <c r="DG4">
        <v>12.9</v>
      </c>
      <c r="DH4">
        <v>11.9</v>
      </c>
      <c r="DI4">
        <v>10.7</v>
      </c>
      <c r="DJ4">
        <v>10.5</v>
      </c>
      <c r="DK4">
        <v>9.86</v>
      </c>
      <c r="DL4">
        <v>9.1300000000000008</v>
      </c>
      <c r="DM4">
        <v>8.7200000000000006</v>
      </c>
      <c r="DN4">
        <v>8.36</v>
      </c>
      <c r="DO4">
        <v>7.86</v>
      </c>
      <c r="DP4">
        <v>7.62</v>
      </c>
      <c r="DQ4">
        <v>7.87</v>
      </c>
      <c r="DR4">
        <v>9.33</v>
      </c>
      <c r="DS4">
        <v>9.83</v>
      </c>
      <c r="DT4">
        <v>10.199999999999999</v>
      </c>
      <c r="DU4">
        <v>9.42</v>
      </c>
      <c r="DV4">
        <v>8.86</v>
      </c>
      <c r="DW4">
        <v>8.59</v>
      </c>
      <c r="DX4">
        <v>8.7799999999999994</v>
      </c>
      <c r="DY4">
        <v>9.56</v>
      </c>
      <c r="DZ4">
        <v>11.6</v>
      </c>
      <c r="EA4">
        <v>10.9</v>
      </c>
      <c r="EB4">
        <v>9.7200000000000006</v>
      </c>
      <c r="EC4">
        <v>8.69</v>
      </c>
      <c r="ED4">
        <v>7.22</v>
      </c>
      <c r="EE4">
        <v>6.93</v>
      </c>
      <c r="EF4">
        <v>9.01</v>
      </c>
      <c r="EG4">
        <v>7.91</v>
      </c>
      <c r="EH4">
        <v>14.9</v>
      </c>
      <c r="EI4">
        <v>18.8</v>
      </c>
      <c r="EJ4">
        <v>18.899999999999999</v>
      </c>
      <c r="EK4">
        <v>23.1</v>
      </c>
      <c r="EL4">
        <v>17.899999999999999</v>
      </c>
      <c r="EM4">
        <v>25.2</v>
      </c>
      <c r="EN4">
        <v>20.5</v>
      </c>
      <c r="EO4">
        <v>15.7</v>
      </c>
      <c r="EP4">
        <v>14.1</v>
      </c>
      <c r="EQ4">
        <v>13.1</v>
      </c>
      <c r="ER4">
        <v>11.6</v>
      </c>
      <c r="ES4">
        <v>11.3</v>
      </c>
      <c r="ET4">
        <v>11.4</v>
      </c>
      <c r="EU4">
        <v>10.9</v>
      </c>
      <c r="EV4">
        <v>11.1</v>
      </c>
      <c r="EW4">
        <v>21.8</v>
      </c>
      <c r="EX4">
        <v>13.3</v>
      </c>
      <c r="EY4">
        <v>14.5</v>
      </c>
      <c r="EZ4">
        <v>13.6</v>
      </c>
      <c r="FA4">
        <v>12.3</v>
      </c>
      <c r="FB4">
        <v>13.6</v>
      </c>
      <c r="FC4">
        <v>13.6</v>
      </c>
      <c r="FD4">
        <v>13.3</v>
      </c>
      <c r="FE4">
        <v>14.1</v>
      </c>
      <c r="FF4">
        <v>17.2</v>
      </c>
      <c r="FG4">
        <v>17.7</v>
      </c>
      <c r="FH4">
        <v>18.8</v>
      </c>
      <c r="FI4">
        <v>21.1</v>
      </c>
      <c r="FJ4">
        <v>20.2</v>
      </c>
      <c r="FK4">
        <v>17.600000000000001</v>
      </c>
      <c r="FL4">
        <v>18.2</v>
      </c>
      <c r="FM4">
        <v>17.3</v>
      </c>
      <c r="FN4">
        <v>16.5</v>
      </c>
      <c r="FO4">
        <v>16.5</v>
      </c>
      <c r="FP4">
        <v>16.7</v>
      </c>
      <c r="FQ4">
        <v>15.3</v>
      </c>
      <c r="FR4">
        <v>15.1</v>
      </c>
      <c r="FS4">
        <v>14.7</v>
      </c>
      <c r="FT4">
        <v>14.3</v>
      </c>
      <c r="FU4">
        <v>14.1</v>
      </c>
      <c r="FV4">
        <v>13.4</v>
      </c>
      <c r="FW4">
        <v>15.7</v>
      </c>
      <c r="FX4">
        <v>15.1</v>
      </c>
      <c r="FY4">
        <v>15.4</v>
      </c>
      <c r="FZ4">
        <v>15</v>
      </c>
      <c r="GA4">
        <v>15.5</v>
      </c>
      <c r="GB4">
        <v>15.7</v>
      </c>
      <c r="GC4">
        <v>16.399999999999999</v>
      </c>
      <c r="GD4">
        <v>52.8</v>
      </c>
      <c r="GE4">
        <v>87.4</v>
      </c>
      <c r="GF4">
        <v>75.8</v>
      </c>
      <c r="GG4">
        <v>83.2</v>
      </c>
      <c r="GH4">
        <v>76.2</v>
      </c>
      <c r="GI4">
        <v>69.8</v>
      </c>
    </row>
    <row r="5" spans="1:219">
      <c r="A5" s="16" t="s">
        <v>14</v>
      </c>
      <c r="B5">
        <v>8331510</v>
      </c>
      <c r="C5" s="1">
        <v>43956</v>
      </c>
      <c r="D5">
        <v>98.9</v>
      </c>
      <c r="E5" t="s">
        <v>16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  <c r="L5" t="s">
        <v>16</v>
      </c>
      <c r="M5" t="s">
        <v>16</v>
      </c>
      <c r="N5" t="s">
        <v>16</v>
      </c>
      <c r="O5" t="s">
        <v>16</v>
      </c>
      <c r="P5" t="s">
        <v>16</v>
      </c>
      <c r="Q5" t="s">
        <v>16</v>
      </c>
      <c r="R5" t="s">
        <v>16</v>
      </c>
      <c r="S5" t="s">
        <v>16</v>
      </c>
      <c r="T5" t="s">
        <v>16</v>
      </c>
      <c r="U5" t="s">
        <v>16</v>
      </c>
      <c r="V5" t="s">
        <v>16</v>
      </c>
      <c r="W5" t="s">
        <v>16</v>
      </c>
      <c r="X5" t="s">
        <v>16</v>
      </c>
      <c r="Y5" t="s">
        <v>16</v>
      </c>
      <c r="Z5" t="s">
        <v>16</v>
      </c>
      <c r="AA5" t="s">
        <v>16</v>
      </c>
      <c r="AB5" t="s">
        <v>16</v>
      </c>
      <c r="AC5" t="s">
        <v>16</v>
      </c>
      <c r="AD5" t="s">
        <v>16</v>
      </c>
      <c r="AE5" t="s">
        <v>16</v>
      </c>
      <c r="AF5" t="s">
        <v>16</v>
      </c>
      <c r="AG5" t="s">
        <v>16</v>
      </c>
      <c r="AH5" t="s">
        <v>16</v>
      </c>
      <c r="AI5" t="s">
        <v>16</v>
      </c>
      <c r="AJ5" t="s">
        <v>16</v>
      </c>
      <c r="AK5" t="s">
        <v>16</v>
      </c>
      <c r="AL5" t="s">
        <v>16</v>
      </c>
      <c r="AM5" t="s">
        <v>16</v>
      </c>
      <c r="AN5" t="s">
        <v>16</v>
      </c>
      <c r="AO5" t="s">
        <v>16</v>
      </c>
      <c r="AP5" t="s">
        <v>16</v>
      </c>
      <c r="AQ5" t="s">
        <v>16</v>
      </c>
      <c r="AR5" t="s">
        <v>16</v>
      </c>
      <c r="AS5" t="s">
        <v>16</v>
      </c>
      <c r="AT5" t="s">
        <v>16</v>
      </c>
      <c r="AU5" t="s">
        <v>16</v>
      </c>
      <c r="AV5" t="s">
        <v>16</v>
      </c>
      <c r="AW5" t="s">
        <v>16</v>
      </c>
      <c r="AX5" t="s">
        <v>16</v>
      </c>
      <c r="AY5" t="s">
        <v>16</v>
      </c>
      <c r="AZ5" t="s">
        <v>16</v>
      </c>
      <c r="BA5" t="s">
        <v>16</v>
      </c>
      <c r="BB5" t="s">
        <v>16</v>
      </c>
      <c r="BC5" t="s">
        <v>16</v>
      </c>
      <c r="BD5" t="s">
        <v>16</v>
      </c>
      <c r="BE5" t="s">
        <v>16</v>
      </c>
      <c r="BF5" t="s">
        <v>16</v>
      </c>
      <c r="BG5" t="s">
        <v>16</v>
      </c>
      <c r="BH5" t="s">
        <v>16</v>
      </c>
      <c r="BI5" t="s">
        <v>16</v>
      </c>
      <c r="BJ5" t="s">
        <v>16</v>
      </c>
      <c r="BK5" t="s">
        <v>16</v>
      </c>
      <c r="BL5" t="s">
        <v>16</v>
      </c>
      <c r="BM5" t="s">
        <v>16</v>
      </c>
      <c r="BN5" t="s">
        <v>16</v>
      </c>
      <c r="BO5" t="s">
        <v>16</v>
      </c>
      <c r="BP5" t="s">
        <v>16</v>
      </c>
      <c r="BQ5" t="s">
        <v>16</v>
      </c>
      <c r="BR5" t="s">
        <v>16</v>
      </c>
      <c r="BS5" t="s">
        <v>16</v>
      </c>
      <c r="BT5" t="s">
        <v>16</v>
      </c>
      <c r="BU5" t="s">
        <v>16</v>
      </c>
      <c r="BV5" t="s">
        <v>16</v>
      </c>
      <c r="BW5" t="s">
        <v>16</v>
      </c>
      <c r="BX5" t="s">
        <v>16</v>
      </c>
      <c r="BY5" t="s">
        <v>16</v>
      </c>
      <c r="BZ5" t="s">
        <v>16</v>
      </c>
      <c r="CA5" t="s">
        <v>16</v>
      </c>
      <c r="CB5" t="s">
        <v>16</v>
      </c>
      <c r="CC5" t="s">
        <v>16</v>
      </c>
      <c r="CD5" t="s">
        <v>16</v>
      </c>
      <c r="CE5" t="s">
        <v>16</v>
      </c>
      <c r="CF5" t="s">
        <v>16</v>
      </c>
      <c r="CG5" t="s">
        <v>16</v>
      </c>
      <c r="CH5" t="s">
        <v>16</v>
      </c>
      <c r="CI5" t="s">
        <v>16</v>
      </c>
      <c r="CJ5" t="s">
        <v>16</v>
      </c>
      <c r="CK5" t="s">
        <v>16</v>
      </c>
      <c r="CL5" t="s">
        <v>16</v>
      </c>
      <c r="CM5" t="s">
        <v>16</v>
      </c>
      <c r="CN5" t="s">
        <v>16</v>
      </c>
      <c r="CO5" t="s">
        <v>16</v>
      </c>
      <c r="CP5" t="s">
        <v>16</v>
      </c>
      <c r="CQ5" t="s">
        <v>16</v>
      </c>
      <c r="CR5" t="s">
        <v>16</v>
      </c>
      <c r="CS5" t="s">
        <v>16</v>
      </c>
      <c r="CT5" t="s">
        <v>16</v>
      </c>
      <c r="CU5" t="s">
        <v>16</v>
      </c>
      <c r="CV5" t="s">
        <v>16</v>
      </c>
      <c r="CW5" t="s">
        <v>16</v>
      </c>
      <c r="CX5" t="s">
        <v>16</v>
      </c>
      <c r="CY5" t="s">
        <v>16</v>
      </c>
      <c r="CZ5" t="s">
        <v>16</v>
      </c>
      <c r="DA5" t="s">
        <v>16</v>
      </c>
      <c r="DB5" t="s">
        <v>16</v>
      </c>
      <c r="DC5" t="s">
        <v>16</v>
      </c>
      <c r="DD5" t="s">
        <v>16</v>
      </c>
      <c r="DE5" t="s">
        <v>16</v>
      </c>
      <c r="DF5" t="s">
        <v>16</v>
      </c>
      <c r="DG5" t="s">
        <v>16</v>
      </c>
      <c r="DH5" t="s">
        <v>16</v>
      </c>
      <c r="DI5" t="s">
        <v>16</v>
      </c>
      <c r="DJ5" t="s">
        <v>16</v>
      </c>
      <c r="DK5" t="s">
        <v>16</v>
      </c>
      <c r="DL5" t="s">
        <v>16</v>
      </c>
      <c r="DM5" t="s">
        <v>16</v>
      </c>
      <c r="DN5" t="s">
        <v>16</v>
      </c>
      <c r="DO5" t="s">
        <v>16</v>
      </c>
      <c r="DP5" t="s">
        <v>16</v>
      </c>
      <c r="DQ5" t="s">
        <v>16</v>
      </c>
      <c r="DR5" t="s">
        <v>16</v>
      </c>
      <c r="DS5" t="s">
        <v>16</v>
      </c>
      <c r="DT5" t="s">
        <v>16</v>
      </c>
      <c r="DU5" t="s">
        <v>16</v>
      </c>
      <c r="DV5" t="s">
        <v>16</v>
      </c>
      <c r="DW5" t="s">
        <v>16</v>
      </c>
      <c r="DX5" t="s">
        <v>16</v>
      </c>
      <c r="DY5" t="s">
        <v>16</v>
      </c>
      <c r="DZ5" t="s">
        <v>16</v>
      </c>
      <c r="EA5" t="s">
        <v>16</v>
      </c>
      <c r="EB5" t="s">
        <v>16</v>
      </c>
      <c r="EC5" t="s">
        <v>16</v>
      </c>
      <c r="ED5" t="s">
        <v>16</v>
      </c>
      <c r="EE5" t="s">
        <v>16</v>
      </c>
      <c r="EF5" t="s">
        <v>16</v>
      </c>
      <c r="EG5" t="s">
        <v>16</v>
      </c>
      <c r="EH5" t="s">
        <v>16</v>
      </c>
      <c r="EI5" t="s">
        <v>16</v>
      </c>
      <c r="EJ5" t="s">
        <v>16</v>
      </c>
      <c r="EK5" t="s">
        <v>16</v>
      </c>
      <c r="EL5" t="s">
        <v>16</v>
      </c>
      <c r="EM5" t="s">
        <v>16</v>
      </c>
      <c r="EN5" t="s">
        <v>16</v>
      </c>
      <c r="EO5" t="s">
        <v>16</v>
      </c>
      <c r="EP5" t="s">
        <v>16</v>
      </c>
      <c r="EQ5" t="s">
        <v>16</v>
      </c>
      <c r="ER5" t="s">
        <v>16</v>
      </c>
      <c r="ES5" t="s">
        <v>16</v>
      </c>
      <c r="ET5" t="s">
        <v>16</v>
      </c>
      <c r="EU5" t="s">
        <v>16</v>
      </c>
      <c r="EV5" t="s">
        <v>16</v>
      </c>
      <c r="EW5" t="s">
        <v>16</v>
      </c>
      <c r="EX5" t="s">
        <v>16</v>
      </c>
      <c r="EY5" t="s">
        <v>16</v>
      </c>
      <c r="EZ5" t="s">
        <v>16</v>
      </c>
      <c r="FA5" t="s">
        <v>16</v>
      </c>
      <c r="FB5" t="s">
        <v>16</v>
      </c>
      <c r="FC5" t="s">
        <v>16</v>
      </c>
      <c r="FD5" t="s">
        <v>16</v>
      </c>
      <c r="FE5" t="s">
        <v>16</v>
      </c>
      <c r="FF5" t="s">
        <v>16</v>
      </c>
      <c r="FG5" t="s">
        <v>16</v>
      </c>
      <c r="FH5" t="s">
        <v>16</v>
      </c>
      <c r="FI5" t="s">
        <v>16</v>
      </c>
      <c r="FJ5" t="s">
        <v>16</v>
      </c>
      <c r="FK5" t="s">
        <v>16</v>
      </c>
      <c r="FL5" t="s">
        <v>16</v>
      </c>
      <c r="FM5" t="s">
        <v>16</v>
      </c>
      <c r="FN5" t="s">
        <v>16</v>
      </c>
      <c r="FO5" t="s">
        <v>16</v>
      </c>
      <c r="FP5" t="s">
        <v>16</v>
      </c>
      <c r="FQ5" t="s">
        <v>16</v>
      </c>
      <c r="FR5" t="s">
        <v>16</v>
      </c>
      <c r="FS5" t="s">
        <v>16</v>
      </c>
      <c r="FT5" t="s">
        <v>16</v>
      </c>
      <c r="FU5" t="s">
        <v>16</v>
      </c>
      <c r="FV5" t="s">
        <v>16</v>
      </c>
      <c r="FW5" t="s">
        <v>16</v>
      </c>
      <c r="FX5" t="s">
        <v>16</v>
      </c>
      <c r="FY5" t="s">
        <v>16</v>
      </c>
      <c r="FZ5" t="s">
        <v>16</v>
      </c>
      <c r="GA5" t="s">
        <v>16</v>
      </c>
      <c r="GB5" t="s">
        <v>16</v>
      </c>
      <c r="GC5" t="s">
        <v>16</v>
      </c>
      <c r="GD5" t="s">
        <v>16</v>
      </c>
      <c r="GE5" t="s">
        <v>16</v>
      </c>
      <c r="GF5" t="s">
        <v>16</v>
      </c>
      <c r="GG5" t="s">
        <v>16</v>
      </c>
      <c r="GH5" t="s">
        <v>16</v>
      </c>
      <c r="GI5" t="s">
        <v>16</v>
      </c>
    </row>
    <row r="6" spans="1:219">
      <c r="A6" s="16" t="s">
        <v>14</v>
      </c>
      <c r="B6">
        <v>8331510</v>
      </c>
      <c r="C6" s="1">
        <v>43957</v>
      </c>
      <c r="D6">
        <v>69.3</v>
      </c>
      <c r="E6" t="s">
        <v>16</v>
      </c>
    </row>
    <row r="7" spans="1:219">
      <c r="A7" s="16" t="s">
        <v>14</v>
      </c>
      <c r="B7">
        <v>8331510</v>
      </c>
      <c r="C7" s="1">
        <v>43958</v>
      </c>
      <c r="D7">
        <v>62.6</v>
      </c>
      <c r="E7" t="s">
        <v>16</v>
      </c>
    </row>
    <row r="8" spans="1:219">
      <c r="A8" s="16" t="s">
        <v>14</v>
      </c>
      <c r="B8">
        <v>8331510</v>
      </c>
      <c r="C8" s="1">
        <v>43959</v>
      </c>
      <c r="D8">
        <v>53.5</v>
      </c>
      <c r="E8" t="s">
        <v>16</v>
      </c>
    </row>
    <row r="9" spans="1:219">
      <c r="A9" s="16" t="s">
        <v>14</v>
      </c>
      <c r="B9">
        <v>8331510</v>
      </c>
      <c r="C9" s="1">
        <v>43960</v>
      </c>
      <c r="D9">
        <v>65.400000000000006</v>
      </c>
      <c r="E9" t="s">
        <v>16</v>
      </c>
    </row>
    <row r="10" spans="1:219">
      <c r="A10" s="16" t="s">
        <v>14</v>
      </c>
      <c r="B10">
        <v>8331510</v>
      </c>
      <c r="C10" s="1">
        <v>43961</v>
      </c>
      <c r="D10">
        <v>62.9</v>
      </c>
      <c r="E10" t="s">
        <v>16</v>
      </c>
    </row>
    <row r="11" spans="1:219">
      <c r="A11" s="16" t="s">
        <v>14</v>
      </c>
      <c r="B11">
        <v>8331510</v>
      </c>
      <c r="C11" s="1">
        <v>43962</v>
      </c>
      <c r="D11">
        <v>65.2</v>
      </c>
      <c r="E11" t="s">
        <v>16</v>
      </c>
    </row>
    <row r="12" spans="1:219">
      <c r="A12" s="16" t="s">
        <v>14</v>
      </c>
      <c r="B12">
        <v>8331510</v>
      </c>
      <c r="C12" s="1">
        <v>43963</v>
      </c>
      <c r="D12">
        <v>55.1</v>
      </c>
      <c r="E12" t="s">
        <v>16</v>
      </c>
    </row>
    <row r="13" spans="1:219">
      <c r="A13" s="16" t="s">
        <v>14</v>
      </c>
      <c r="B13">
        <v>8331510</v>
      </c>
      <c r="C13" s="1">
        <v>43964</v>
      </c>
      <c r="D13">
        <v>48</v>
      </c>
      <c r="E13" t="s">
        <v>16</v>
      </c>
    </row>
    <row r="14" spans="1:219">
      <c r="A14" s="16" t="s">
        <v>14</v>
      </c>
      <c r="B14">
        <v>8331510</v>
      </c>
      <c r="C14" s="1">
        <v>43965</v>
      </c>
      <c r="D14">
        <v>44.1</v>
      </c>
      <c r="E14" t="s">
        <v>16</v>
      </c>
    </row>
    <row r="15" spans="1:219">
      <c r="A15" s="16" t="s">
        <v>14</v>
      </c>
      <c r="B15">
        <v>8331510</v>
      </c>
      <c r="C15" s="1">
        <v>43966</v>
      </c>
      <c r="D15">
        <v>46.5</v>
      </c>
      <c r="E15" t="s">
        <v>16</v>
      </c>
    </row>
    <row r="16" spans="1:219">
      <c r="A16" s="16" t="s">
        <v>14</v>
      </c>
      <c r="B16">
        <v>8331510</v>
      </c>
      <c r="C16" s="1">
        <v>43967</v>
      </c>
      <c r="D16">
        <v>53.3</v>
      </c>
      <c r="E16" t="s">
        <v>16</v>
      </c>
    </row>
    <row r="17" spans="1:5">
      <c r="A17" s="16" t="s">
        <v>14</v>
      </c>
      <c r="B17">
        <v>8331510</v>
      </c>
      <c r="C17" s="1">
        <v>43968</v>
      </c>
      <c r="D17">
        <v>56.5</v>
      </c>
      <c r="E17" t="s">
        <v>16</v>
      </c>
    </row>
    <row r="18" spans="1:5">
      <c r="A18" s="16" t="s">
        <v>14</v>
      </c>
      <c r="B18">
        <v>8331510</v>
      </c>
      <c r="C18" s="1">
        <v>43969</v>
      </c>
      <c r="D18">
        <v>52</v>
      </c>
      <c r="E18" t="s">
        <v>16</v>
      </c>
    </row>
    <row r="19" spans="1:5">
      <c r="A19" s="16" t="s">
        <v>14</v>
      </c>
      <c r="B19">
        <v>8331510</v>
      </c>
      <c r="C19" s="1">
        <v>43970</v>
      </c>
      <c r="D19">
        <v>52.9</v>
      </c>
      <c r="E19" t="s">
        <v>16</v>
      </c>
    </row>
    <row r="20" spans="1:5">
      <c r="A20" s="16" t="s">
        <v>14</v>
      </c>
      <c r="B20">
        <v>8331510</v>
      </c>
      <c r="C20" s="1">
        <v>43971</v>
      </c>
      <c r="D20">
        <v>51.4</v>
      </c>
      <c r="E20" t="s">
        <v>16</v>
      </c>
    </row>
    <row r="21" spans="1:5">
      <c r="A21" s="16" t="s">
        <v>14</v>
      </c>
      <c r="B21">
        <v>8331510</v>
      </c>
      <c r="C21" s="1">
        <v>43972</v>
      </c>
      <c r="D21">
        <v>50.3</v>
      </c>
      <c r="E21" t="s">
        <v>16</v>
      </c>
    </row>
    <row r="22" spans="1:5">
      <c r="A22" s="16" t="s">
        <v>14</v>
      </c>
      <c r="B22">
        <v>8331510</v>
      </c>
      <c r="C22" s="1">
        <v>43973</v>
      </c>
      <c r="D22">
        <v>48.4</v>
      </c>
      <c r="E22" t="s">
        <v>16</v>
      </c>
    </row>
    <row r="23" spans="1:5">
      <c r="A23" s="16" t="s">
        <v>14</v>
      </c>
      <c r="B23">
        <v>8331510</v>
      </c>
      <c r="C23" s="1">
        <v>43974</v>
      </c>
      <c r="D23">
        <v>51.7</v>
      </c>
      <c r="E23" t="s">
        <v>16</v>
      </c>
    </row>
    <row r="24" spans="1:5">
      <c r="A24" s="16" t="s">
        <v>14</v>
      </c>
      <c r="B24">
        <v>8331510</v>
      </c>
      <c r="C24" s="1">
        <v>43975</v>
      </c>
      <c r="D24">
        <v>53.9</v>
      </c>
      <c r="E24" t="s">
        <v>16</v>
      </c>
    </row>
    <row r="25" spans="1:5">
      <c r="A25" s="16" t="s">
        <v>14</v>
      </c>
      <c r="B25">
        <v>8331510</v>
      </c>
      <c r="C25" s="1">
        <v>43976</v>
      </c>
      <c r="D25">
        <v>195</v>
      </c>
      <c r="E25" t="s">
        <v>16</v>
      </c>
    </row>
    <row r="26" spans="1:5">
      <c r="A26" s="16" t="s">
        <v>14</v>
      </c>
      <c r="B26">
        <v>8331510</v>
      </c>
      <c r="C26" s="1">
        <v>43977</v>
      </c>
      <c r="D26">
        <v>271</v>
      </c>
      <c r="E26" t="s">
        <v>16</v>
      </c>
    </row>
    <row r="27" spans="1:5">
      <c r="A27" s="16" t="s">
        <v>14</v>
      </c>
      <c r="B27">
        <v>8331510</v>
      </c>
      <c r="C27" s="1">
        <v>43978</v>
      </c>
      <c r="D27">
        <v>119</v>
      </c>
      <c r="E27" t="s">
        <v>16</v>
      </c>
    </row>
    <row r="28" spans="1:5">
      <c r="A28" s="16" t="s">
        <v>14</v>
      </c>
      <c r="B28">
        <v>8331510</v>
      </c>
      <c r="C28" s="1">
        <v>43979</v>
      </c>
      <c r="D28">
        <v>78</v>
      </c>
      <c r="E28" t="s">
        <v>16</v>
      </c>
    </row>
    <row r="29" spans="1:5">
      <c r="A29" s="16" t="s">
        <v>14</v>
      </c>
      <c r="B29">
        <v>8331510</v>
      </c>
      <c r="C29" s="1">
        <v>43980</v>
      </c>
      <c r="D29">
        <v>65.8</v>
      </c>
      <c r="E29" t="s">
        <v>16</v>
      </c>
    </row>
    <row r="30" spans="1:5">
      <c r="A30" s="16" t="s">
        <v>14</v>
      </c>
      <c r="B30">
        <v>8331510</v>
      </c>
      <c r="C30" s="1">
        <v>43981</v>
      </c>
      <c r="D30">
        <v>59.2</v>
      </c>
      <c r="E30" t="s">
        <v>16</v>
      </c>
    </row>
    <row r="31" spans="1:5">
      <c r="A31" s="16" t="s">
        <v>14</v>
      </c>
      <c r="B31">
        <v>8331510</v>
      </c>
      <c r="C31" s="1">
        <v>43982</v>
      </c>
      <c r="D31">
        <v>52.6</v>
      </c>
      <c r="E31" t="s">
        <v>16</v>
      </c>
    </row>
    <row r="32" spans="1:5">
      <c r="A32" s="16" t="s">
        <v>14</v>
      </c>
      <c r="B32">
        <v>8331510</v>
      </c>
      <c r="C32" s="1">
        <v>43983</v>
      </c>
      <c r="D32">
        <v>53.4</v>
      </c>
      <c r="E32" t="s">
        <v>16</v>
      </c>
    </row>
    <row r="33" spans="1:5">
      <c r="A33" s="16" t="s">
        <v>14</v>
      </c>
      <c r="B33">
        <v>8331510</v>
      </c>
      <c r="C33" s="1">
        <v>43984</v>
      </c>
      <c r="D33">
        <v>51.7</v>
      </c>
      <c r="E33" t="s">
        <v>16</v>
      </c>
    </row>
    <row r="34" spans="1:5">
      <c r="A34" s="16" t="s">
        <v>14</v>
      </c>
      <c r="B34">
        <v>8331510</v>
      </c>
      <c r="C34" s="1">
        <v>43985</v>
      </c>
      <c r="D34">
        <v>173</v>
      </c>
      <c r="E34" t="s">
        <v>16</v>
      </c>
    </row>
    <row r="35" spans="1:5">
      <c r="A35" s="16" t="s">
        <v>14</v>
      </c>
      <c r="B35">
        <v>8331510</v>
      </c>
      <c r="C35" s="1">
        <v>43986</v>
      </c>
      <c r="D35">
        <v>118</v>
      </c>
      <c r="E35" t="s">
        <v>16</v>
      </c>
    </row>
    <row r="36" spans="1:5">
      <c r="A36" s="16" t="s">
        <v>14</v>
      </c>
      <c r="B36">
        <v>8331510</v>
      </c>
      <c r="C36" s="1">
        <v>43987</v>
      </c>
      <c r="D36">
        <v>117</v>
      </c>
      <c r="E36" t="s">
        <v>16</v>
      </c>
    </row>
    <row r="37" spans="1:5">
      <c r="A37" s="16" t="s">
        <v>14</v>
      </c>
      <c r="B37">
        <v>8331510</v>
      </c>
      <c r="C37" s="1">
        <v>43988</v>
      </c>
      <c r="D37">
        <v>83.2</v>
      </c>
      <c r="E37" t="s">
        <v>16</v>
      </c>
    </row>
    <row r="38" spans="1:5">
      <c r="A38" s="16" t="s">
        <v>14</v>
      </c>
      <c r="B38">
        <v>8331510</v>
      </c>
      <c r="C38" s="1">
        <v>43989</v>
      </c>
      <c r="D38">
        <v>71.099999999999994</v>
      </c>
      <c r="E38" t="s">
        <v>16</v>
      </c>
    </row>
    <row r="39" spans="1:5">
      <c r="A39" s="16" t="s">
        <v>14</v>
      </c>
      <c r="B39">
        <v>8331510</v>
      </c>
      <c r="C39" s="1">
        <v>43990</v>
      </c>
      <c r="D39">
        <v>52.9</v>
      </c>
      <c r="E39" t="s">
        <v>16</v>
      </c>
    </row>
    <row r="40" spans="1:5">
      <c r="A40" s="16" t="s">
        <v>14</v>
      </c>
      <c r="B40">
        <v>8331510</v>
      </c>
      <c r="C40" s="1">
        <v>43991</v>
      </c>
      <c r="D40">
        <v>45.9</v>
      </c>
      <c r="E40" t="s">
        <v>16</v>
      </c>
    </row>
    <row r="41" spans="1:5">
      <c r="A41" s="16" t="s">
        <v>14</v>
      </c>
      <c r="B41">
        <v>8331510</v>
      </c>
      <c r="C41" s="1">
        <v>43992</v>
      </c>
      <c r="D41">
        <v>35.4</v>
      </c>
      <c r="E41" t="s">
        <v>16</v>
      </c>
    </row>
    <row r="42" spans="1:5">
      <c r="A42" s="16" t="s">
        <v>14</v>
      </c>
      <c r="B42">
        <v>8331510</v>
      </c>
      <c r="C42" s="1">
        <v>43993</v>
      </c>
      <c r="D42">
        <v>31.1</v>
      </c>
      <c r="E42" t="s">
        <v>16</v>
      </c>
    </row>
    <row r="43" spans="1:5">
      <c r="A43" s="16" t="s">
        <v>14</v>
      </c>
      <c r="B43">
        <v>8331510</v>
      </c>
      <c r="C43" s="1">
        <v>43994</v>
      </c>
      <c r="D43">
        <v>35.1</v>
      </c>
      <c r="E43" t="s">
        <v>16</v>
      </c>
    </row>
    <row r="44" spans="1:5">
      <c r="A44" s="16" t="s">
        <v>14</v>
      </c>
      <c r="B44">
        <v>8331510</v>
      </c>
      <c r="C44" s="1">
        <v>43995</v>
      </c>
      <c r="D44">
        <v>27.7</v>
      </c>
      <c r="E44" t="s">
        <v>16</v>
      </c>
    </row>
    <row r="45" spans="1:5">
      <c r="A45" s="16" t="s">
        <v>14</v>
      </c>
      <c r="B45">
        <v>8331510</v>
      </c>
      <c r="C45" s="1">
        <v>43996</v>
      </c>
      <c r="D45">
        <v>26</v>
      </c>
      <c r="E45" t="s">
        <v>16</v>
      </c>
    </row>
    <row r="46" spans="1:5">
      <c r="A46" s="16" t="s">
        <v>14</v>
      </c>
      <c r="B46">
        <v>8331510</v>
      </c>
      <c r="C46" s="1">
        <v>43997</v>
      </c>
      <c r="D46">
        <v>24.2</v>
      </c>
      <c r="E46" t="s">
        <v>16</v>
      </c>
    </row>
    <row r="47" spans="1:5">
      <c r="A47" s="16" t="s">
        <v>14</v>
      </c>
      <c r="B47">
        <v>8331510</v>
      </c>
      <c r="C47" s="1">
        <v>43998</v>
      </c>
      <c r="D47">
        <v>20.7</v>
      </c>
      <c r="E47" t="s">
        <v>16</v>
      </c>
    </row>
    <row r="48" spans="1:5">
      <c r="A48" s="16" t="s">
        <v>14</v>
      </c>
      <c r="B48">
        <v>8331510</v>
      </c>
      <c r="C48" s="1">
        <v>43999</v>
      </c>
      <c r="D48">
        <v>19.7</v>
      </c>
      <c r="E48" t="s">
        <v>16</v>
      </c>
    </row>
    <row r="49" spans="1:5">
      <c r="A49" s="16" t="s">
        <v>14</v>
      </c>
      <c r="B49">
        <v>8331510</v>
      </c>
      <c r="C49" s="1">
        <v>44000</v>
      </c>
      <c r="D49">
        <v>18.7</v>
      </c>
      <c r="E49" t="s">
        <v>16</v>
      </c>
    </row>
    <row r="50" spans="1:5">
      <c r="A50" s="16" t="s">
        <v>14</v>
      </c>
      <c r="B50">
        <v>8331510</v>
      </c>
      <c r="C50" s="1">
        <v>44001</v>
      </c>
      <c r="D50">
        <v>16.600000000000001</v>
      </c>
      <c r="E50" t="s">
        <v>16</v>
      </c>
    </row>
    <row r="51" spans="1:5">
      <c r="A51" s="16" t="s">
        <v>14</v>
      </c>
      <c r="B51">
        <v>8331510</v>
      </c>
      <c r="C51" s="1">
        <v>44002</v>
      </c>
      <c r="D51">
        <v>16</v>
      </c>
      <c r="E51" t="s">
        <v>16</v>
      </c>
    </row>
    <row r="52" spans="1:5">
      <c r="A52" s="16" t="s">
        <v>14</v>
      </c>
      <c r="B52">
        <v>8331510</v>
      </c>
      <c r="C52" s="1">
        <v>44003</v>
      </c>
      <c r="D52">
        <v>17.8</v>
      </c>
      <c r="E52" t="s">
        <v>16</v>
      </c>
    </row>
    <row r="53" spans="1:5">
      <c r="A53" s="16" t="s">
        <v>14</v>
      </c>
      <c r="B53">
        <v>8331510</v>
      </c>
      <c r="C53" s="1">
        <v>44004</v>
      </c>
      <c r="D53">
        <v>26.8</v>
      </c>
      <c r="E53" t="s">
        <v>16</v>
      </c>
    </row>
    <row r="54" spans="1:5">
      <c r="A54" s="16" t="s">
        <v>14</v>
      </c>
      <c r="B54">
        <v>8331510</v>
      </c>
      <c r="C54" s="1">
        <v>44005</v>
      </c>
      <c r="D54">
        <v>23.4</v>
      </c>
      <c r="E54" t="s">
        <v>16</v>
      </c>
    </row>
    <row r="55" spans="1:5">
      <c r="A55" s="16" t="s">
        <v>14</v>
      </c>
      <c r="B55">
        <v>8331510</v>
      </c>
      <c r="C55" s="1">
        <v>44006</v>
      </c>
      <c r="D55">
        <v>16.5</v>
      </c>
      <c r="E55" t="s">
        <v>16</v>
      </c>
    </row>
    <row r="56" spans="1:5">
      <c r="A56" s="16" t="s">
        <v>14</v>
      </c>
      <c r="B56">
        <v>8331510</v>
      </c>
      <c r="C56" s="1">
        <v>44007</v>
      </c>
      <c r="D56">
        <v>13</v>
      </c>
      <c r="E56" t="s">
        <v>16</v>
      </c>
    </row>
    <row r="57" spans="1:5">
      <c r="A57" s="16" t="s">
        <v>14</v>
      </c>
      <c r="B57">
        <v>8331510</v>
      </c>
      <c r="C57" s="1">
        <v>44008</v>
      </c>
      <c r="D57">
        <v>12.4</v>
      </c>
      <c r="E57" t="s">
        <v>16</v>
      </c>
    </row>
    <row r="58" spans="1:5">
      <c r="A58" s="16" t="s">
        <v>14</v>
      </c>
      <c r="B58">
        <v>8331510</v>
      </c>
      <c r="C58" s="1">
        <v>44009</v>
      </c>
      <c r="D58">
        <v>12.4</v>
      </c>
      <c r="E58" t="s">
        <v>16</v>
      </c>
    </row>
    <row r="59" spans="1:5">
      <c r="A59" s="16" t="s">
        <v>14</v>
      </c>
      <c r="B59">
        <v>8331510</v>
      </c>
      <c r="C59" s="1">
        <v>44010</v>
      </c>
      <c r="D59">
        <v>11.4</v>
      </c>
      <c r="E59" t="s">
        <v>16</v>
      </c>
    </row>
    <row r="60" spans="1:5">
      <c r="A60" s="16" t="s">
        <v>14</v>
      </c>
      <c r="B60">
        <v>8331510</v>
      </c>
      <c r="C60" s="1">
        <v>44011</v>
      </c>
      <c r="D60">
        <v>11.2</v>
      </c>
      <c r="E60" t="s">
        <v>16</v>
      </c>
    </row>
    <row r="61" spans="1:5">
      <c r="A61" s="16" t="s">
        <v>14</v>
      </c>
      <c r="B61">
        <v>8331510</v>
      </c>
      <c r="C61" s="1">
        <v>44012</v>
      </c>
      <c r="D61">
        <v>10.5</v>
      </c>
      <c r="E61" t="s">
        <v>16</v>
      </c>
    </row>
    <row r="62" spans="1:5">
      <c r="A62" s="16" t="s">
        <v>14</v>
      </c>
      <c r="B62">
        <v>8331510</v>
      </c>
      <c r="C62" s="1">
        <v>44013</v>
      </c>
      <c r="D62">
        <v>10.199999999999999</v>
      </c>
      <c r="E62" t="s">
        <v>16</v>
      </c>
    </row>
    <row r="63" spans="1:5">
      <c r="A63" s="16" t="s">
        <v>14</v>
      </c>
      <c r="B63">
        <v>8331510</v>
      </c>
      <c r="C63" s="1">
        <v>44014</v>
      </c>
      <c r="D63">
        <v>10.7</v>
      </c>
      <c r="E63" t="s">
        <v>16</v>
      </c>
    </row>
    <row r="64" spans="1:5">
      <c r="A64" s="16" t="s">
        <v>14</v>
      </c>
      <c r="B64">
        <v>8331510</v>
      </c>
      <c r="C64" s="1">
        <v>44015</v>
      </c>
      <c r="D64">
        <v>11.3</v>
      </c>
      <c r="E64" t="s">
        <v>16</v>
      </c>
    </row>
    <row r="65" spans="1:5">
      <c r="A65" s="16" t="s">
        <v>14</v>
      </c>
      <c r="B65">
        <v>8331510</v>
      </c>
      <c r="C65" s="1">
        <v>44016</v>
      </c>
      <c r="D65">
        <v>11.3</v>
      </c>
      <c r="E65" t="s">
        <v>16</v>
      </c>
    </row>
    <row r="66" spans="1:5">
      <c r="A66" s="16" t="s">
        <v>14</v>
      </c>
      <c r="B66">
        <v>8331510</v>
      </c>
      <c r="C66" s="1">
        <v>44017</v>
      </c>
      <c r="D66">
        <v>16.899999999999999</v>
      </c>
      <c r="E66" t="s">
        <v>16</v>
      </c>
    </row>
    <row r="67" spans="1:5">
      <c r="A67" s="16" t="s">
        <v>14</v>
      </c>
      <c r="B67">
        <v>8331510</v>
      </c>
      <c r="C67" s="1">
        <v>44018</v>
      </c>
      <c r="D67">
        <v>10.9</v>
      </c>
      <c r="E67" t="s">
        <v>16</v>
      </c>
    </row>
    <row r="68" spans="1:5">
      <c r="A68" s="16" t="s">
        <v>14</v>
      </c>
      <c r="B68">
        <v>8331510</v>
      </c>
      <c r="C68" s="1">
        <v>44019</v>
      </c>
      <c r="D68">
        <v>9.84</v>
      </c>
      <c r="E68" t="s">
        <v>16</v>
      </c>
    </row>
    <row r="69" spans="1:5">
      <c r="A69" s="16" t="s">
        <v>14</v>
      </c>
      <c r="B69">
        <v>8331510</v>
      </c>
      <c r="C69" s="1">
        <v>44020</v>
      </c>
      <c r="D69">
        <v>10.6</v>
      </c>
      <c r="E69" t="s">
        <v>16</v>
      </c>
    </row>
    <row r="70" spans="1:5">
      <c r="A70" s="16" t="s">
        <v>14</v>
      </c>
      <c r="B70">
        <v>8331510</v>
      </c>
      <c r="C70" s="1">
        <v>44021</v>
      </c>
      <c r="D70">
        <v>11.3</v>
      </c>
      <c r="E70" t="s">
        <v>16</v>
      </c>
    </row>
    <row r="71" spans="1:5">
      <c r="A71" s="16" t="s">
        <v>14</v>
      </c>
      <c r="B71">
        <v>8331510</v>
      </c>
      <c r="C71" s="1">
        <v>44022</v>
      </c>
      <c r="D71">
        <v>7.75</v>
      </c>
      <c r="E71" t="s">
        <v>16</v>
      </c>
    </row>
    <row r="72" spans="1:5">
      <c r="A72" s="16" t="s">
        <v>14</v>
      </c>
      <c r="B72">
        <v>8331510</v>
      </c>
      <c r="C72" s="1">
        <v>44023</v>
      </c>
      <c r="D72">
        <v>7.36</v>
      </c>
      <c r="E72" t="s">
        <v>16</v>
      </c>
    </row>
    <row r="73" spans="1:5">
      <c r="A73" s="16" t="s">
        <v>14</v>
      </c>
      <c r="B73">
        <v>8331510</v>
      </c>
      <c r="C73" s="1">
        <v>44024</v>
      </c>
      <c r="D73">
        <v>6.82</v>
      </c>
      <c r="E73" t="s">
        <v>16</v>
      </c>
    </row>
    <row r="74" spans="1:5">
      <c r="A74" s="16" t="s">
        <v>14</v>
      </c>
      <c r="B74">
        <v>8331510</v>
      </c>
      <c r="C74" s="1">
        <v>44025</v>
      </c>
      <c r="D74">
        <v>6.51</v>
      </c>
      <c r="E74" t="s">
        <v>16</v>
      </c>
    </row>
    <row r="75" spans="1:5">
      <c r="A75" s="16" t="s">
        <v>14</v>
      </c>
      <c r="B75">
        <v>8331510</v>
      </c>
      <c r="C75" s="1">
        <v>44026</v>
      </c>
      <c r="D75">
        <v>7.64</v>
      </c>
      <c r="E75" t="s">
        <v>16</v>
      </c>
    </row>
    <row r="76" spans="1:5">
      <c r="A76" s="16" t="s">
        <v>14</v>
      </c>
      <c r="B76">
        <v>8331510</v>
      </c>
      <c r="C76" s="1">
        <v>44027</v>
      </c>
      <c r="D76">
        <v>9.33</v>
      </c>
      <c r="E76" t="s">
        <v>16</v>
      </c>
    </row>
    <row r="77" spans="1:5">
      <c r="A77" s="16" t="s">
        <v>14</v>
      </c>
      <c r="B77">
        <v>8331510</v>
      </c>
      <c r="C77" s="1">
        <v>44028</v>
      </c>
      <c r="D77">
        <v>8.18</v>
      </c>
      <c r="E77" t="s">
        <v>16</v>
      </c>
    </row>
    <row r="78" spans="1:5">
      <c r="A78" s="16" t="s">
        <v>14</v>
      </c>
      <c r="B78">
        <v>8331510</v>
      </c>
      <c r="C78" s="1">
        <v>44029</v>
      </c>
      <c r="D78">
        <v>8.39</v>
      </c>
      <c r="E78" t="s">
        <v>16</v>
      </c>
    </row>
    <row r="79" spans="1:5">
      <c r="A79" s="16" t="s">
        <v>14</v>
      </c>
      <c r="B79">
        <v>8331510</v>
      </c>
      <c r="C79" s="1">
        <v>44030</v>
      </c>
      <c r="D79">
        <v>12</v>
      </c>
      <c r="E79" t="s">
        <v>16</v>
      </c>
    </row>
    <row r="80" spans="1:5">
      <c r="A80" s="16" t="s">
        <v>14</v>
      </c>
      <c r="B80">
        <v>8331510</v>
      </c>
      <c r="C80" s="1">
        <v>44031</v>
      </c>
      <c r="D80">
        <v>15</v>
      </c>
      <c r="E80" t="s">
        <v>16</v>
      </c>
    </row>
    <row r="81" spans="1:5">
      <c r="A81" s="16" t="s">
        <v>14</v>
      </c>
      <c r="B81">
        <v>8331510</v>
      </c>
      <c r="C81" s="1">
        <v>44032</v>
      </c>
      <c r="D81">
        <v>12</v>
      </c>
      <c r="E81" t="s">
        <v>16</v>
      </c>
    </row>
    <row r="82" spans="1:5">
      <c r="A82" s="16" t="s">
        <v>14</v>
      </c>
      <c r="B82">
        <v>8331510</v>
      </c>
      <c r="C82" s="1">
        <v>44033</v>
      </c>
      <c r="D82">
        <v>11.4</v>
      </c>
      <c r="E82" t="s">
        <v>16</v>
      </c>
    </row>
    <row r="83" spans="1:5">
      <c r="A83" s="16" t="s">
        <v>14</v>
      </c>
      <c r="B83">
        <v>8331510</v>
      </c>
      <c r="C83" s="1">
        <v>44034</v>
      </c>
      <c r="D83">
        <v>14.2</v>
      </c>
      <c r="E83" t="s">
        <v>16</v>
      </c>
    </row>
    <row r="84" spans="1:5">
      <c r="A84" s="16" t="s">
        <v>14</v>
      </c>
      <c r="B84">
        <v>8331510</v>
      </c>
      <c r="C84" s="1">
        <v>44035</v>
      </c>
      <c r="D84">
        <v>14.4</v>
      </c>
      <c r="E84" t="s">
        <v>16</v>
      </c>
    </row>
    <row r="85" spans="1:5">
      <c r="A85" s="16" t="s">
        <v>14</v>
      </c>
      <c r="B85">
        <v>8331510</v>
      </c>
      <c r="C85" s="1">
        <v>44036</v>
      </c>
      <c r="D85">
        <v>14.8</v>
      </c>
      <c r="E85" t="s">
        <v>16</v>
      </c>
    </row>
    <row r="86" spans="1:5">
      <c r="A86" s="16" t="s">
        <v>14</v>
      </c>
      <c r="B86">
        <v>8331510</v>
      </c>
      <c r="C86" s="1">
        <v>44037</v>
      </c>
      <c r="D86">
        <v>18.2</v>
      </c>
      <c r="E86" t="s">
        <v>16</v>
      </c>
    </row>
    <row r="87" spans="1:5">
      <c r="A87" s="16" t="s">
        <v>14</v>
      </c>
      <c r="B87">
        <v>8331510</v>
      </c>
      <c r="C87" s="1">
        <v>44038</v>
      </c>
      <c r="D87">
        <v>20.399999999999999</v>
      </c>
      <c r="E87" t="s">
        <v>16</v>
      </c>
    </row>
    <row r="88" spans="1:5">
      <c r="A88" s="16" t="s">
        <v>14</v>
      </c>
      <c r="B88">
        <v>8331510</v>
      </c>
      <c r="C88" s="1">
        <v>44039</v>
      </c>
      <c r="D88">
        <v>82.7</v>
      </c>
      <c r="E88" t="s">
        <v>16</v>
      </c>
    </row>
    <row r="89" spans="1:5">
      <c r="A89" s="16" t="s">
        <v>14</v>
      </c>
      <c r="B89">
        <v>8331510</v>
      </c>
      <c r="C89" s="1">
        <v>44040</v>
      </c>
      <c r="D89">
        <v>75.900000000000006</v>
      </c>
      <c r="E89" t="s">
        <v>16</v>
      </c>
    </row>
    <row r="90" spans="1:5">
      <c r="A90" s="16" t="s">
        <v>14</v>
      </c>
      <c r="B90">
        <v>8331510</v>
      </c>
      <c r="C90" s="1">
        <v>44041</v>
      </c>
      <c r="D90">
        <v>60.9</v>
      </c>
      <c r="E90" t="s">
        <v>16</v>
      </c>
    </row>
    <row r="91" spans="1:5">
      <c r="A91" s="16" t="s">
        <v>14</v>
      </c>
      <c r="B91">
        <v>8331510</v>
      </c>
      <c r="C91" s="1">
        <v>44042</v>
      </c>
      <c r="D91">
        <v>45.4</v>
      </c>
      <c r="E91" t="s">
        <v>16</v>
      </c>
    </row>
    <row r="92" spans="1:5">
      <c r="A92" s="16" t="s">
        <v>14</v>
      </c>
      <c r="B92">
        <v>8331510</v>
      </c>
      <c r="C92" s="1">
        <v>44043</v>
      </c>
      <c r="D92">
        <v>29.7</v>
      </c>
      <c r="E92" t="s">
        <v>16</v>
      </c>
    </row>
    <row r="93" spans="1:5">
      <c r="A93" s="16" t="s">
        <v>14</v>
      </c>
      <c r="B93">
        <v>8331510</v>
      </c>
      <c r="C93" s="1">
        <v>44044</v>
      </c>
      <c r="D93">
        <v>26.6</v>
      </c>
      <c r="E93" t="s">
        <v>16</v>
      </c>
    </row>
    <row r="94" spans="1:5">
      <c r="A94" s="16" t="s">
        <v>14</v>
      </c>
      <c r="B94">
        <v>8331510</v>
      </c>
      <c r="C94" s="1">
        <v>44045</v>
      </c>
      <c r="D94">
        <v>34.299999999999997</v>
      </c>
      <c r="E94" t="s">
        <v>16</v>
      </c>
    </row>
    <row r="95" spans="1:5">
      <c r="A95" s="16" t="s">
        <v>14</v>
      </c>
      <c r="B95">
        <v>8331510</v>
      </c>
      <c r="C95" s="1">
        <v>44046</v>
      </c>
      <c r="D95">
        <v>25.7</v>
      </c>
      <c r="E95" t="s">
        <v>16</v>
      </c>
    </row>
    <row r="96" spans="1:5">
      <c r="A96" s="16" t="s">
        <v>14</v>
      </c>
      <c r="B96">
        <v>8331510</v>
      </c>
      <c r="C96" s="1">
        <v>44047</v>
      </c>
      <c r="D96">
        <v>20.6</v>
      </c>
      <c r="E96" t="s">
        <v>16</v>
      </c>
    </row>
    <row r="97" spans="1:5">
      <c r="A97" s="16" t="s">
        <v>14</v>
      </c>
      <c r="B97">
        <v>8331510</v>
      </c>
      <c r="C97" s="1">
        <v>44048</v>
      </c>
      <c r="D97">
        <v>18</v>
      </c>
      <c r="E97" t="s">
        <v>16</v>
      </c>
    </row>
    <row r="98" spans="1:5">
      <c r="A98" s="16" t="s">
        <v>14</v>
      </c>
      <c r="B98">
        <v>8331510</v>
      </c>
      <c r="C98" s="1">
        <v>44049</v>
      </c>
      <c r="D98">
        <v>16.7</v>
      </c>
      <c r="E98" t="s">
        <v>16</v>
      </c>
    </row>
    <row r="99" spans="1:5">
      <c r="A99" s="16" t="s">
        <v>14</v>
      </c>
      <c r="B99">
        <v>8331510</v>
      </c>
      <c r="C99" s="1">
        <v>44050</v>
      </c>
      <c r="D99">
        <v>16.3</v>
      </c>
      <c r="E99" t="s">
        <v>16</v>
      </c>
    </row>
    <row r="100" spans="1:5">
      <c r="A100" s="16" t="s">
        <v>14</v>
      </c>
      <c r="B100">
        <v>8331510</v>
      </c>
      <c r="C100" s="1">
        <v>44051</v>
      </c>
      <c r="D100">
        <v>17.5</v>
      </c>
      <c r="E100" t="s">
        <v>16</v>
      </c>
    </row>
    <row r="101" spans="1:5">
      <c r="A101" s="16" t="s">
        <v>14</v>
      </c>
      <c r="B101">
        <v>8331510</v>
      </c>
      <c r="C101" s="1">
        <v>44052</v>
      </c>
      <c r="D101">
        <v>19.100000000000001</v>
      </c>
      <c r="E101" t="s">
        <v>16</v>
      </c>
    </row>
    <row r="102" spans="1:5">
      <c r="A102" s="16" t="s">
        <v>14</v>
      </c>
      <c r="B102">
        <v>8331510</v>
      </c>
      <c r="C102" s="1">
        <v>44053</v>
      </c>
      <c r="D102">
        <v>22.8</v>
      </c>
      <c r="E102" t="s">
        <v>16</v>
      </c>
    </row>
    <row r="103" spans="1:5">
      <c r="A103" s="16" t="s">
        <v>14</v>
      </c>
      <c r="B103">
        <v>8331510</v>
      </c>
      <c r="C103" s="1">
        <v>44054</v>
      </c>
      <c r="D103">
        <v>20</v>
      </c>
      <c r="E103" t="s">
        <v>16</v>
      </c>
    </row>
    <row r="104" spans="1:5">
      <c r="A104" s="16" t="s">
        <v>14</v>
      </c>
      <c r="B104">
        <v>8331510</v>
      </c>
      <c r="C104" s="1">
        <v>44055</v>
      </c>
      <c r="D104">
        <v>15.7</v>
      </c>
      <c r="E104" t="s">
        <v>16</v>
      </c>
    </row>
    <row r="105" spans="1:5">
      <c r="A105" s="16" t="s">
        <v>14</v>
      </c>
      <c r="B105">
        <v>8331510</v>
      </c>
      <c r="C105" s="1">
        <v>44056</v>
      </c>
      <c r="D105">
        <v>12.9</v>
      </c>
      <c r="E105" t="s">
        <v>16</v>
      </c>
    </row>
    <row r="106" spans="1:5">
      <c r="A106" s="16" t="s">
        <v>14</v>
      </c>
      <c r="B106">
        <v>8331510</v>
      </c>
      <c r="C106" s="1">
        <v>44057</v>
      </c>
      <c r="D106">
        <v>11.9</v>
      </c>
      <c r="E106" t="s">
        <v>16</v>
      </c>
    </row>
    <row r="107" spans="1:5">
      <c r="A107" s="16" t="s">
        <v>14</v>
      </c>
      <c r="B107">
        <v>8331510</v>
      </c>
      <c r="C107" s="1">
        <v>44058</v>
      </c>
      <c r="D107">
        <v>10.7</v>
      </c>
      <c r="E107" t="s">
        <v>16</v>
      </c>
    </row>
    <row r="108" spans="1:5">
      <c r="A108" s="16" t="s">
        <v>14</v>
      </c>
      <c r="B108">
        <v>8331510</v>
      </c>
      <c r="C108" s="1">
        <v>44059</v>
      </c>
      <c r="D108">
        <v>10.5</v>
      </c>
      <c r="E108" t="s">
        <v>16</v>
      </c>
    </row>
    <row r="109" spans="1:5">
      <c r="A109" s="16" t="s">
        <v>14</v>
      </c>
      <c r="B109">
        <v>8331510</v>
      </c>
      <c r="C109" s="1">
        <v>44060</v>
      </c>
      <c r="D109">
        <v>9.86</v>
      </c>
      <c r="E109" t="s">
        <v>16</v>
      </c>
    </row>
    <row r="110" spans="1:5">
      <c r="A110" s="16" t="s">
        <v>14</v>
      </c>
      <c r="B110">
        <v>8331510</v>
      </c>
      <c r="C110" s="1">
        <v>44061</v>
      </c>
      <c r="D110">
        <v>9.1300000000000008</v>
      </c>
      <c r="E110" t="s">
        <v>16</v>
      </c>
    </row>
    <row r="111" spans="1:5">
      <c r="A111" s="16" t="s">
        <v>14</v>
      </c>
      <c r="B111">
        <v>8331510</v>
      </c>
      <c r="C111" s="1">
        <v>44062</v>
      </c>
      <c r="D111">
        <v>8.7200000000000006</v>
      </c>
      <c r="E111" t="s">
        <v>16</v>
      </c>
    </row>
    <row r="112" spans="1:5">
      <c r="A112" s="16" t="s">
        <v>14</v>
      </c>
      <c r="B112">
        <v>8331510</v>
      </c>
      <c r="C112" s="1">
        <v>44063</v>
      </c>
      <c r="D112">
        <v>8.36</v>
      </c>
      <c r="E112" t="s">
        <v>16</v>
      </c>
    </row>
    <row r="113" spans="1:5">
      <c r="A113" s="16" t="s">
        <v>14</v>
      </c>
      <c r="B113">
        <v>8331510</v>
      </c>
      <c r="C113" s="1">
        <v>44064</v>
      </c>
      <c r="D113">
        <v>7.86</v>
      </c>
      <c r="E113" t="s">
        <v>16</v>
      </c>
    </row>
    <row r="114" spans="1:5">
      <c r="A114" s="16" t="s">
        <v>14</v>
      </c>
      <c r="B114">
        <v>8331510</v>
      </c>
      <c r="C114" s="1">
        <v>44065</v>
      </c>
      <c r="D114">
        <v>7.62</v>
      </c>
      <c r="E114" t="s">
        <v>16</v>
      </c>
    </row>
    <row r="115" spans="1:5">
      <c r="A115" s="16" t="s">
        <v>14</v>
      </c>
      <c r="B115">
        <v>8331510</v>
      </c>
      <c r="C115" s="1">
        <v>44066</v>
      </c>
      <c r="D115">
        <v>7.87</v>
      </c>
      <c r="E115" t="s">
        <v>16</v>
      </c>
    </row>
    <row r="116" spans="1:5">
      <c r="A116" s="16" t="s">
        <v>14</v>
      </c>
      <c r="B116">
        <v>8331510</v>
      </c>
      <c r="C116" s="1">
        <v>44067</v>
      </c>
      <c r="D116">
        <v>9.33</v>
      </c>
      <c r="E116" t="s">
        <v>16</v>
      </c>
    </row>
    <row r="117" spans="1:5">
      <c r="A117" s="16" t="s">
        <v>14</v>
      </c>
      <c r="B117">
        <v>8331510</v>
      </c>
      <c r="C117" s="1">
        <v>44068</v>
      </c>
      <c r="D117">
        <v>9.83</v>
      </c>
      <c r="E117" t="s">
        <v>16</v>
      </c>
    </row>
    <row r="118" spans="1:5">
      <c r="A118" s="16" t="s">
        <v>14</v>
      </c>
      <c r="B118">
        <v>8331510</v>
      </c>
      <c r="C118" s="1">
        <v>44069</v>
      </c>
      <c r="D118">
        <v>10.199999999999999</v>
      </c>
      <c r="E118" t="s">
        <v>16</v>
      </c>
    </row>
    <row r="119" spans="1:5">
      <c r="A119" s="16" t="s">
        <v>14</v>
      </c>
      <c r="B119">
        <v>8331510</v>
      </c>
      <c r="C119" s="1">
        <v>44070</v>
      </c>
      <c r="D119">
        <v>9.42</v>
      </c>
      <c r="E119" t="s">
        <v>16</v>
      </c>
    </row>
    <row r="120" spans="1:5">
      <c r="A120" s="16" t="s">
        <v>14</v>
      </c>
      <c r="B120">
        <v>8331510</v>
      </c>
      <c r="C120" s="1">
        <v>44071</v>
      </c>
      <c r="D120">
        <v>8.86</v>
      </c>
      <c r="E120" t="s">
        <v>16</v>
      </c>
    </row>
    <row r="121" spans="1:5">
      <c r="A121" s="16" t="s">
        <v>14</v>
      </c>
      <c r="B121">
        <v>8331510</v>
      </c>
      <c r="C121" s="1">
        <v>44072</v>
      </c>
      <c r="D121">
        <v>8.59</v>
      </c>
      <c r="E121" t="s">
        <v>16</v>
      </c>
    </row>
    <row r="122" spans="1:5">
      <c r="A122" s="16" t="s">
        <v>14</v>
      </c>
      <c r="B122">
        <v>8331510</v>
      </c>
      <c r="C122" s="1">
        <v>44073</v>
      </c>
      <c r="D122">
        <v>8.7799999999999994</v>
      </c>
      <c r="E122" t="s">
        <v>16</v>
      </c>
    </row>
    <row r="123" spans="1:5">
      <c r="A123" s="16" t="s">
        <v>14</v>
      </c>
      <c r="B123">
        <v>8331510</v>
      </c>
      <c r="C123" s="1">
        <v>44074</v>
      </c>
      <c r="D123">
        <v>9.56</v>
      </c>
      <c r="E123" t="s">
        <v>16</v>
      </c>
    </row>
    <row r="124" spans="1:5">
      <c r="A124" s="16" t="s">
        <v>14</v>
      </c>
      <c r="B124">
        <v>8331510</v>
      </c>
      <c r="C124" s="1">
        <v>44075</v>
      </c>
      <c r="D124">
        <v>11.6</v>
      </c>
      <c r="E124" t="s">
        <v>16</v>
      </c>
    </row>
    <row r="125" spans="1:5">
      <c r="A125" s="16" t="s">
        <v>14</v>
      </c>
      <c r="B125">
        <v>8331510</v>
      </c>
      <c r="C125" s="1">
        <v>44076</v>
      </c>
      <c r="D125">
        <v>10.9</v>
      </c>
      <c r="E125" t="s">
        <v>16</v>
      </c>
    </row>
    <row r="126" spans="1:5">
      <c r="A126" s="16" t="s">
        <v>14</v>
      </c>
      <c r="B126">
        <v>8331510</v>
      </c>
      <c r="C126" s="1">
        <v>44077</v>
      </c>
      <c r="D126">
        <v>9.7200000000000006</v>
      </c>
      <c r="E126" t="s">
        <v>16</v>
      </c>
    </row>
    <row r="127" spans="1:5">
      <c r="A127" s="16" t="s">
        <v>14</v>
      </c>
      <c r="B127">
        <v>8331510</v>
      </c>
      <c r="C127" s="1">
        <v>44078</v>
      </c>
      <c r="D127">
        <v>8.69</v>
      </c>
      <c r="E127" t="s">
        <v>16</v>
      </c>
    </row>
    <row r="128" spans="1:5">
      <c r="A128" s="16" t="s">
        <v>14</v>
      </c>
      <c r="B128">
        <v>8331510</v>
      </c>
      <c r="C128" s="1">
        <v>44079</v>
      </c>
      <c r="D128">
        <v>7.22</v>
      </c>
      <c r="E128" t="s">
        <v>16</v>
      </c>
    </row>
    <row r="129" spans="1:5">
      <c r="A129" s="16" t="s">
        <v>14</v>
      </c>
      <c r="B129">
        <v>8331510</v>
      </c>
      <c r="C129" s="1">
        <v>44080</v>
      </c>
      <c r="D129">
        <v>6.93</v>
      </c>
      <c r="E129" t="s">
        <v>16</v>
      </c>
    </row>
    <row r="130" spans="1:5">
      <c r="A130" s="16" t="s">
        <v>14</v>
      </c>
      <c r="B130">
        <v>8331510</v>
      </c>
      <c r="C130" s="1">
        <v>44081</v>
      </c>
      <c r="D130">
        <v>9.01</v>
      </c>
      <c r="E130" t="s">
        <v>16</v>
      </c>
    </row>
    <row r="131" spans="1:5">
      <c r="A131" s="16" t="s">
        <v>14</v>
      </c>
      <c r="B131">
        <v>8331510</v>
      </c>
      <c r="C131" s="1">
        <v>44082</v>
      </c>
      <c r="D131">
        <v>7.91</v>
      </c>
      <c r="E131" t="s">
        <v>16</v>
      </c>
    </row>
    <row r="132" spans="1:5">
      <c r="A132" s="16" t="s">
        <v>14</v>
      </c>
      <c r="B132">
        <v>8331510</v>
      </c>
      <c r="C132" s="1">
        <v>44083</v>
      </c>
      <c r="D132">
        <v>14.9</v>
      </c>
      <c r="E132" t="s">
        <v>16</v>
      </c>
    </row>
    <row r="133" spans="1:5">
      <c r="A133" s="16" t="s">
        <v>14</v>
      </c>
      <c r="B133">
        <v>8331510</v>
      </c>
      <c r="C133" s="1">
        <v>44084</v>
      </c>
      <c r="D133">
        <v>18.8</v>
      </c>
      <c r="E133" t="s">
        <v>16</v>
      </c>
    </row>
    <row r="134" spans="1:5">
      <c r="A134" s="16" t="s">
        <v>14</v>
      </c>
      <c r="B134">
        <v>8331510</v>
      </c>
      <c r="C134" s="1">
        <v>44085</v>
      </c>
      <c r="D134">
        <v>18.899999999999999</v>
      </c>
      <c r="E134" t="s">
        <v>16</v>
      </c>
    </row>
    <row r="135" spans="1:5">
      <c r="A135" s="16" t="s">
        <v>14</v>
      </c>
      <c r="B135">
        <v>8331510</v>
      </c>
      <c r="C135" s="1">
        <v>44086</v>
      </c>
      <c r="D135">
        <v>23.1</v>
      </c>
      <c r="E135" t="s">
        <v>16</v>
      </c>
    </row>
    <row r="136" spans="1:5">
      <c r="A136" s="16" t="s">
        <v>14</v>
      </c>
      <c r="B136">
        <v>8331510</v>
      </c>
      <c r="C136" s="1">
        <v>44087</v>
      </c>
      <c r="D136">
        <v>17.899999999999999</v>
      </c>
      <c r="E136" t="s">
        <v>16</v>
      </c>
    </row>
    <row r="137" spans="1:5">
      <c r="A137" s="16" t="s">
        <v>14</v>
      </c>
      <c r="B137">
        <v>8331510</v>
      </c>
      <c r="C137" s="1">
        <v>44088</v>
      </c>
      <c r="D137">
        <v>25.2</v>
      </c>
      <c r="E137" t="s">
        <v>16</v>
      </c>
    </row>
    <row r="138" spans="1:5">
      <c r="A138" s="16" t="s">
        <v>14</v>
      </c>
      <c r="B138">
        <v>8331510</v>
      </c>
      <c r="C138" s="1">
        <v>44089</v>
      </c>
      <c r="D138">
        <v>20.5</v>
      </c>
      <c r="E138" t="s">
        <v>16</v>
      </c>
    </row>
    <row r="139" spans="1:5">
      <c r="A139" s="16" t="s">
        <v>14</v>
      </c>
      <c r="B139">
        <v>8331510</v>
      </c>
      <c r="C139" s="1">
        <v>44090</v>
      </c>
      <c r="D139">
        <v>15.7</v>
      </c>
      <c r="E139" t="s">
        <v>16</v>
      </c>
    </row>
    <row r="140" spans="1:5">
      <c r="A140" s="16" t="s">
        <v>14</v>
      </c>
      <c r="B140">
        <v>8331510</v>
      </c>
      <c r="C140" s="1">
        <v>44091</v>
      </c>
      <c r="D140">
        <v>14.1</v>
      </c>
      <c r="E140" t="s">
        <v>16</v>
      </c>
    </row>
    <row r="141" spans="1:5">
      <c r="A141" s="16" t="s">
        <v>14</v>
      </c>
      <c r="B141">
        <v>8331510</v>
      </c>
      <c r="C141" s="1">
        <v>44092</v>
      </c>
      <c r="D141">
        <v>13.1</v>
      </c>
      <c r="E141" t="s">
        <v>16</v>
      </c>
    </row>
    <row r="142" spans="1:5">
      <c r="A142" s="16" t="s">
        <v>14</v>
      </c>
      <c r="B142">
        <v>8331510</v>
      </c>
      <c r="C142" s="1">
        <v>44093</v>
      </c>
      <c r="D142">
        <v>11.6</v>
      </c>
      <c r="E142" t="s">
        <v>16</v>
      </c>
    </row>
    <row r="143" spans="1:5">
      <c r="A143" s="16" t="s">
        <v>14</v>
      </c>
      <c r="B143">
        <v>8331510</v>
      </c>
      <c r="C143" s="1">
        <v>44094</v>
      </c>
      <c r="D143">
        <v>11.3</v>
      </c>
      <c r="E143" t="s">
        <v>16</v>
      </c>
    </row>
    <row r="144" spans="1:5">
      <c r="A144" s="16" t="s">
        <v>14</v>
      </c>
      <c r="B144">
        <v>8331510</v>
      </c>
      <c r="C144" s="1">
        <v>44095</v>
      </c>
      <c r="D144">
        <v>11.4</v>
      </c>
      <c r="E144" t="s">
        <v>16</v>
      </c>
    </row>
    <row r="145" spans="1:5">
      <c r="A145" s="16" t="s">
        <v>14</v>
      </c>
      <c r="B145">
        <v>8331510</v>
      </c>
      <c r="C145" s="1">
        <v>44096</v>
      </c>
      <c r="D145">
        <v>10.9</v>
      </c>
      <c r="E145" t="s">
        <v>16</v>
      </c>
    </row>
    <row r="146" spans="1:5">
      <c r="A146" s="16" t="s">
        <v>14</v>
      </c>
      <c r="B146">
        <v>8331510</v>
      </c>
      <c r="C146" s="1">
        <v>44097</v>
      </c>
      <c r="D146">
        <v>11.1</v>
      </c>
      <c r="E146" t="s">
        <v>16</v>
      </c>
    </row>
    <row r="147" spans="1:5">
      <c r="A147" s="16" t="s">
        <v>14</v>
      </c>
      <c r="B147">
        <v>8331510</v>
      </c>
      <c r="C147" s="1">
        <v>44098</v>
      </c>
      <c r="D147">
        <v>21.8</v>
      </c>
      <c r="E147" t="s">
        <v>16</v>
      </c>
    </row>
    <row r="148" spans="1:5">
      <c r="A148" s="16" t="s">
        <v>14</v>
      </c>
      <c r="B148">
        <v>8331510</v>
      </c>
      <c r="C148" s="1">
        <v>44099</v>
      </c>
      <c r="D148">
        <v>13.3</v>
      </c>
      <c r="E148" t="s">
        <v>16</v>
      </c>
    </row>
    <row r="149" spans="1:5">
      <c r="A149" s="16" t="s">
        <v>14</v>
      </c>
      <c r="B149">
        <v>8331510</v>
      </c>
      <c r="C149" s="1">
        <v>44100</v>
      </c>
      <c r="D149">
        <v>14.5</v>
      </c>
      <c r="E149" t="s">
        <v>16</v>
      </c>
    </row>
    <row r="150" spans="1:5">
      <c r="A150" s="16" t="s">
        <v>14</v>
      </c>
      <c r="B150">
        <v>8331510</v>
      </c>
      <c r="C150" s="1">
        <v>44101</v>
      </c>
      <c r="D150">
        <v>13.6</v>
      </c>
      <c r="E150" t="s">
        <v>16</v>
      </c>
    </row>
    <row r="151" spans="1:5">
      <c r="A151" s="16" t="s">
        <v>14</v>
      </c>
      <c r="B151">
        <v>8331510</v>
      </c>
      <c r="C151" s="1">
        <v>44102</v>
      </c>
      <c r="D151">
        <v>12.3</v>
      </c>
      <c r="E151" t="s">
        <v>16</v>
      </c>
    </row>
    <row r="152" spans="1:5">
      <c r="A152" s="16" t="s">
        <v>14</v>
      </c>
      <c r="B152">
        <v>8331510</v>
      </c>
      <c r="C152" s="1">
        <v>44103</v>
      </c>
      <c r="D152">
        <v>13.6</v>
      </c>
      <c r="E152" t="s">
        <v>16</v>
      </c>
    </row>
    <row r="153" spans="1:5">
      <c r="A153" s="16" t="s">
        <v>14</v>
      </c>
      <c r="B153">
        <v>8331510</v>
      </c>
      <c r="C153" s="1">
        <v>44104</v>
      </c>
      <c r="D153">
        <v>13.6</v>
      </c>
      <c r="E153" t="s">
        <v>16</v>
      </c>
    </row>
    <row r="154" spans="1:5">
      <c r="A154" s="16" t="s">
        <v>14</v>
      </c>
      <c r="B154">
        <v>8331510</v>
      </c>
      <c r="C154" s="1">
        <v>44105</v>
      </c>
      <c r="D154">
        <v>13.3</v>
      </c>
      <c r="E154" t="s">
        <v>16</v>
      </c>
    </row>
    <row r="155" spans="1:5">
      <c r="A155" s="16" t="s">
        <v>14</v>
      </c>
      <c r="B155">
        <v>8331510</v>
      </c>
      <c r="C155" s="1">
        <v>44106</v>
      </c>
      <c r="D155">
        <v>14.1</v>
      </c>
      <c r="E155" t="s">
        <v>16</v>
      </c>
    </row>
    <row r="156" spans="1:5">
      <c r="A156" s="16" t="s">
        <v>14</v>
      </c>
      <c r="B156">
        <v>8331510</v>
      </c>
      <c r="C156" s="1">
        <v>44107</v>
      </c>
      <c r="D156">
        <v>17.2</v>
      </c>
      <c r="E156" t="s">
        <v>16</v>
      </c>
    </row>
    <row r="157" spans="1:5">
      <c r="A157" s="16" t="s">
        <v>14</v>
      </c>
      <c r="B157">
        <v>8331510</v>
      </c>
      <c r="C157" s="1">
        <v>44108</v>
      </c>
      <c r="D157">
        <v>17.7</v>
      </c>
      <c r="E157" t="s">
        <v>16</v>
      </c>
    </row>
    <row r="158" spans="1:5">
      <c r="A158" s="16" t="s">
        <v>14</v>
      </c>
      <c r="B158">
        <v>8331510</v>
      </c>
      <c r="C158" s="1">
        <v>44109</v>
      </c>
      <c r="D158">
        <v>18.8</v>
      </c>
      <c r="E158" t="s">
        <v>16</v>
      </c>
    </row>
    <row r="159" spans="1:5">
      <c r="A159" s="16" t="s">
        <v>14</v>
      </c>
      <c r="B159">
        <v>8331510</v>
      </c>
      <c r="C159" s="1">
        <v>44110</v>
      </c>
      <c r="D159">
        <v>21.1</v>
      </c>
      <c r="E159" t="s">
        <v>16</v>
      </c>
    </row>
    <row r="160" spans="1:5">
      <c r="A160" s="16" t="s">
        <v>14</v>
      </c>
      <c r="B160">
        <v>8331510</v>
      </c>
      <c r="C160" s="1">
        <v>44111</v>
      </c>
      <c r="D160">
        <v>20.2</v>
      </c>
      <c r="E160" t="s">
        <v>16</v>
      </c>
    </row>
    <row r="161" spans="1:5">
      <c r="A161" s="16" t="s">
        <v>14</v>
      </c>
      <c r="B161">
        <v>8331510</v>
      </c>
      <c r="C161" s="1">
        <v>44112</v>
      </c>
      <c r="D161">
        <v>17.600000000000001</v>
      </c>
      <c r="E161" t="s">
        <v>16</v>
      </c>
    </row>
    <row r="162" spans="1:5">
      <c r="A162" s="16" t="s">
        <v>14</v>
      </c>
      <c r="B162">
        <v>8331510</v>
      </c>
      <c r="C162" s="1">
        <v>44113</v>
      </c>
      <c r="D162">
        <v>18.2</v>
      </c>
      <c r="E162" t="s">
        <v>16</v>
      </c>
    </row>
    <row r="163" spans="1:5">
      <c r="A163" s="16" t="s">
        <v>14</v>
      </c>
      <c r="B163">
        <v>8331510</v>
      </c>
      <c r="C163" s="1">
        <v>44114</v>
      </c>
      <c r="D163">
        <v>17.3</v>
      </c>
      <c r="E163" t="s">
        <v>16</v>
      </c>
    </row>
    <row r="164" spans="1:5">
      <c r="A164" s="16" t="s">
        <v>14</v>
      </c>
      <c r="B164">
        <v>8331510</v>
      </c>
      <c r="C164" s="1">
        <v>44115</v>
      </c>
      <c r="D164">
        <v>16.5</v>
      </c>
      <c r="E164" t="s">
        <v>16</v>
      </c>
    </row>
    <row r="165" spans="1:5">
      <c r="A165" s="16" t="s">
        <v>14</v>
      </c>
      <c r="B165">
        <v>8331510</v>
      </c>
      <c r="C165" s="1">
        <v>44116</v>
      </c>
      <c r="D165">
        <v>16.5</v>
      </c>
      <c r="E165" t="s">
        <v>16</v>
      </c>
    </row>
    <row r="166" spans="1:5">
      <c r="A166" s="16" t="s">
        <v>14</v>
      </c>
      <c r="B166">
        <v>8331510</v>
      </c>
      <c r="C166" s="1">
        <v>44117</v>
      </c>
      <c r="D166">
        <v>16.7</v>
      </c>
      <c r="E166" t="s">
        <v>16</v>
      </c>
    </row>
    <row r="167" spans="1:5">
      <c r="A167" s="16" t="s">
        <v>14</v>
      </c>
      <c r="B167">
        <v>8331510</v>
      </c>
      <c r="C167" s="1">
        <v>44118</v>
      </c>
      <c r="D167">
        <v>15.3</v>
      </c>
      <c r="E167" t="s">
        <v>16</v>
      </c>
    </row>
    <row r="168" spans="1:5">
      <c r="A168" s="16" t="s">
        <v>14</v>
      </c>
      <c r="B168">
        <v>8331510</v>
      </c>
      <c r="C168" s="1">
        <v>44119</v>
      </c>
      <c r="D168">
        <v>15.1</v>
      </c>
      <c r="E168" t="s">
        <v>16</v>
      </c>
    </row>
    <row r="169" spans="1:5">
      <c r="A169" s="16" t="s">
        <v>14</v>
      </c>
      <c r="B169">
        <v>8331510</v>
      </c>
      <c r="C169" s="1">
        <v>44120</v>
      </c>
      <c r="D169">
        <v>14.7</v>
      </c>
      <c r="E169" t="s">
        <v>16</v>
      </c>
    </row>
    <row r="170" spans="1:5">
      <c r="A170" s="16" t="s">
        <v>14</v>
      </c>
      <c r="B170">
        <v>8331510</v>
      </c>
      <c r="C170" s="1">
        <v>44121</v>
      </c>
      <c r="D170">
        <v>14.3</v>
      </c>
      <c r="E170" t="s">
        <v>16</v>
      </c>
    </row>
    <row r="171" spans="1:5">
      <c r="A171" s="16" t="s">
        <v>14</v>
      </c>
      <c r="B171">
        <v>8331510</v>
      </c>
      <c r="C171" s="1">
        <v>44122</v>
      </c>
      <c r="D171">
        <v>14.1</v>
      </c>
      <c r="E171" t="s">
        <v>16</v>
      </c>
    </row>
    <row r="172" spans="1:5">
      <c r="A172" s="16" t="s">
        <v>14</v>
      </c>
      <c r="B172">
        <v>8331510</v>
      </c>
      <c r="C172" s="1">
        <v>44123</v>
      </c>
      <c r="D172">
        <v>13.4</v>
      </c>
      <c r="E172" t="s">
        <v>16</v>
      </c>
    </row>
    <row r="173" spans="1:5">
      <c r="A173" s="16" t="s">
        <v>14</v>
      </c>
      <c r="B173">
        <v>8331510</v>
      </c>
      <c r="C173" s="1">
        <v>44124</v>
      </c>
      <c r="D173">
        <v>15.7</v>
      </c>
      <c r="E173" t="s">
        <v>16</v>
      </c>
    </row>
    <row r="174" spans="1:5">
      <c r="A174" s="16" t="s">
        <v>14</v>
      </c>
      <c r="B174">
        <v>8331510</v>
      </c>
      <c r="C174" s="1">
        <v>44125</v>
      </c>
      <c r="D174">
        <v>15.1</v>
      </c>
      <c r="E174" t="s">
        <v>16</v>
      </c>
    </row>
    <row r="175" spans="1:5">
      <c r="A175" s="16" t="s">
        <v>14</v>
      </c>
      <c r="B175">
        <v>8331510</v>
      </c>
      <c r="C175" s="1">
        <v>44126</v>
      </c>
      <c r="D175">
        <v>15.4</v>
      </c>
      <c r="E175" t="s">
        <v>16</v>
      </c>
    </row>
    <row r="176" spans="1:5">
      <c r="A176" s="16" t="s">
        <v>14</v>
      </c>
      <c r="B176">
        <v>8331510</v>
      </c>
      <c r="C176" s="1">
        <v>44127</v>
      </c>
      <c r="D176">
        <v>15</v>
      </c>
      <c r="E176" t="s">
        <v>16</v>
      </c>
    </row>
    <row r="177" spans="1:5">
      <c r="A177" s="16" t="s">
        <v>14</v>
      </c>
      <c r="B177">
        <v>8331510</v>
      </c>
      <c r="C177" s="1">
        <v>44128</v>
      </c>
      <c r="D177">
        <v>15.5</v>
      </c>
      <c r="E177" t="s">
        <v>16</v>
      </c>
    </row>
    <row r="178" spans="1:5">
      <c r="A178" s="16" t="s">
        <v>14</v>
      </c>
      <c r="B178">
        <v>8331510</v>
      </c>
      <c r="C178" s="1">
        <v>44129</v>
      </c>
      <c r="D178">
        <v>15.7</v>
      </c>
      <c r="E178" t="s">
        <v>16</v>
      </c>
    </row>
    <row r="179" spans="1:5">
      <c r="A179" s="16" t="s">
        <v>14</v>
      </c>
      <c r="B179">
        <v>8331510</v>
      </c>
      <c r="C179" s="1">
        <v>44130</v>
      </c>
      <c r="D179">
        <v>16.399999999999999</v>
      </c>
      <c r="E179" t="s">
        <v>16</v>
      </c>
    </row>
    <row r="180" spans="1:5">
      <c r="A180" s="16" t="s">
        <v>14</v>
      </c>
      <c r="B180">
        <v>8331510</v>
      </c>
      <c r="C180" s="1">
        <v>44131</v>
      </c>
      <c r="D180">
        <v>52.8</v>
      </c>
      <c r="E180" t="s">
        <v>16</v>
      </c>
    </row>
    <row r="181" spans="1:5">
      <c r="A181" s="16" t="s">
        <v>14</v>
      </c>
      <c r="B181">
        <v>8331510</v>
      </c>
      <c r="C181" s="1">
        <v>44132</v>
      </c>
      <c r="D181">
        <v>87.4</v>
      </c>
      <c r="E181" t="s">
        <v>16</v>
      </c>
    </row>
    <row r="182" spans="1:5">
      <c r="A182" s="16" t="s">
        <v>14</v>
      </c>
      <c r="B182">
        <v>8331510</v>
      </c>
      <c r="C182" s="1">
        <v>44133</v>
      </c>
      <c r="D182">
        <v>75.8</v>
      </c>
      <c r="E182" t="s">
        <v>16</v>
      </c>
    </row>
    <row r="183" spans="1:5">
      <c r="A183" s="16" t="s">
        <v>14</v>
      </c>
      <c r="B183">
        <v>8331510</v>
      </c>
      <c r="C183" s="1">
        <v>44134</v>
      </c>
      <c r="D183">
        <v>83.2</v>
      </c>
      <c r="E183" t="s">
        <v>16</v>
      </c>
    </row>
    <row r="184" spans="1:5">
      <c r="A184" s="16" t="s">
        <v>14</v>
      </c>
      <c r="B184">
        <v>8331510</v>
      </c>
      <c r="C184" s="1">
        <v>44135</v>
      </c>
      <c r="D184">
        <v>76.2</v>
      </c>
      <c r="E184" t="s">
        <v>16</v>
      </c>
    </row>
    <row r="185" spans="1:5">
      <c r="A185" s="16" t="s">
        <v>14</v>
      </c>
      <c r="B185">
        <v>8331510</v>
      </c>
      <c r="C185" s="1">
        <v>44136</v>
      </c>
      <c r="D185">
        <v>69.8</v>
      </c>
      <c r="E185" t="s">
        <v>16</v>
      </c>
    </row>
    <row r="186" spans="1:5">
      <c r="A186" s="16"/>
    </row>
    <row r="187" spans="1:5">
      <c r="A187" s="16"/>
    </row>
    <row r="188" spans="1:5">
      <c r="A188" s="16"/>
    </row>
    <row r="189" spans="1:5">
      <c r="A189" s="16"/>
    </row>
    <row r="190" spans="1:5">
      <c r="A190" s="16"/>
    </row>
    <row r="191" spans="1:5">
      <c r="A191" s="16"/>
    </row>
    <row r="192" spans="1:5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C642-F2B2-4CDA-AFBB-B0B1DA8E8AD6}">
  <sheetPr codeName="Sheet16"/>
  <dimension ref="A1:HH214"/>
  <sheetViews>
    <sheetView workbookViewId="0">
      <selection activeCell="FE4" sqref="FE4:GI4"/>
    </sheetView>
  </sheetViews>
  <sheetFormatPr defaultRowHeight="15"/>
  <cols>
    <col min="1" max="1" width="6.28515625" bestFit="1" customWidth="1"/>
    <col min="2" max="2" width="8" bestFit="1" customWidth="1"/>
    <col min="3" max="3" width="10.7109375" bestFit="1" customWidth="1"/>
    <col min="4" max="4" width="9.7109375" bestFit="1" customWidth="1"/>
    <col min="5" max="5" width="3.85546875" bestFit="1" customWidth="1"/>
    <col min="6" max="7" width="8.7109375" bestFit="1" customWidth="1"/>
    <col min="8" max="8" width="8.140625" bestFit="1" customWidth="1"/>
    <col min="9" max="9" width="8.7109375" bestFit="1" customWidth="1"/>
    <col min="10" max="10" width="9.7109375" bestFit="1" customWidth="1"/>
    <col min="11" max="16" width="8.7109375" bestFit="1" customWidth="1"/>
    <col min="17" max="38" width="9.7109375" bestFit="1" customWidth="1"/>
    <col min="39" max="47" width="8.7109375" bestFit="1" customWidth="1"/>
    <col min="48" max="68" width="9.7109375" bestFit="1" customWidth="1"/>
    <col min="69" max="77" width="8.7109375" bestFit="1" customWidth="1"/>
    <col min="78" max="99" width="9.7109375" bestFit="1" customWidth="1"/>
    <col min="100" max="108" width="8.7109375" bestFit="1" customWidth="1"/>
    <col min="109" max="130" width="9.7109375" bestFit="1" customWidth="1"/>
    <col min="131" max="139" width="8.7109375" bestFit="1" customWidth="1"/>
    <col min="140" max="169" width="9.7109375" bestFit="1" customWidth="1"/>
    <col min="170" max="191" width="10.7109375" bestFit="1" customWidth="1"/>
    <col min="192" max="194" width="9.7109375" bestFit="1" customWidth="1"/>
    <col min="195" max="216" width="10.7109375" bestFit="1" customWidth="1"/>
  </cols>
  <sheetData>
    <row r="1" spans="1:216">
      <c r="A1" s="16" t="s">
        <v>14</v>
      </c>
      <c r="B1">
        <v>8332010</v>
      </c>
      <c r="C1" s="28">
        <v>43952</v>
      </c>
      <c r="D1" s="16">
        <v>61.9</v>
      </c>
      <c r="E1" s="16" t="s">
        <v>16</v>
      </c>
      <c r="F1" s="16"/>
      <c r="G1" s="16"/>
      <c r="H1" s="16" t="s">
        <v>14</v>
      </c>
      <c r="I1" s="16" t="s">
        <v>14</v>
      </c>
      <c r="J1" s="16" t="s">
        <v>14</v>
      </c>
      <c r="K1" s="16" t="s">
        <v>14</v>
      </c>
      <c r="L1" s="16" t="s">
        <v>14</v>
      </c>
      <c r="M1" s="16" t="s">
        <v>14</v>
      </c>
      <c r="N1" s="16" t="s">
        <v>14</v>
      </c>
      <c r="O1" s="16" t="s">
        <v>14</v>
      </c>
      <c r="P1" s="16" t="s">
        <v>14</v>
      </c>
      <c r="Q1" s="16" t="s">
        <v>14</v>
      </c>
      <c r="R1" s="16" t="s">
        <v>14</v>
      </c>
      <c r="S1" s="16" t="s">
        <v>14</v>
      </c>
      <c r="T1" s="16" t="s">
        <v>14</v>
      </c>
      <c r="U1" s="16" t="s">
        <v>14</v>
      </c>
      <c r="V1" s="16" t="s">
        <v>14</v>
      </c>
      <c r="W1" s="16" t="s">
        <v>14</v>
      </c>
      <c r="X1" s="16" t="s">
        <v>14</v>
      </c>
      <c r="Y1" s="16" t="s">
        <v>14</v>
      </c>
      <c r="Z1" s="16" t="s">
        <v>14</v>
      </c>
      <c r="AA1" s="16" t="s">
        <v>14</v>
      </c>
      <c r="AB1" s="16" t="s">
        <v>14</v>
      </c>
      <c r="AC1" s="16" t="s">
        <v>14</v>
      </c>
      <c r="AD1" s="16" t="s">
        <v>14</v>
      </c>
      <c r="AE1" s="16" t="s">
        <v>14</v>
      </c>
      <c r="AF1" s="16" t="s">
        <v>14</v>
      </c>
      <c r="AG1" s="16" t="s">
        <v>14</v>
      </c>
      <c r="AH1" s="16" t="s">
        <v>14</v>
      </c>
      <c r="AI1" s="16" t="s">
        <v>14</v>
      </c>
      <c r="AJ1" s="16" t="s">
        <v>14</v>
      </c>
      <c r="AK1" s="16" t="s">
        <v>14</v>
      </c>
      <c r="AL1" s="16" t="s">
        <v>14</v>
      </c>
      <c r="AM1" s="16" t="s">
        <v>14</v>
      </c>
      <c r="AN1" s="16" t="s">
        <v>14</v>
      </c>
      <c r="AO1" s="16" t="s">
        <v>14</v>
      </c>
      <c r="AP1" s="16" t="s">
        <v>14</v>
      </c>
      <c r="AQ1" s="16" t="s">
        <v>14</v>
      </c>
      <c r="AR1" s="16" t="s">
        <v>14</v>
      </c>
      <c r="AS1" s="16" t="s">
        <v>14</v>
      </c>
      <c r="AT1" s="16" t="s">
        <v>14</v>
      </c>
      <c r="AU1" s="16" t="s">
        <v>14</v>
      </c>
      <c r="AV1" s="16" t="s">
        <v>14</v>
      </c>
      <c r="AW1" s="16" t="s">
        <v>14</v>
      </c>
      <c r="AX1" s="16" t="s">
        <v>14</v>
      </c>
      <c r="AY1" s="16" t="s">
        <v>14</v>
      </c>
      <c r="AZ1" s="16" t="s">
        <v>14</v>
      </c>
      <c r="BA1" s="16" t="s">
        <v>14</v>
      </c>
      <c r="BB1" s="16" t="s">
        <v>14</v>
      </c>
      <c r="BC1" s="16" t="s">
        <v>14</v>
      </c>
      <c r="BD1" s="16" t="s">
        <v>14</v>
      </c>
      <c r="BE1" s="16" t="s">
        <v>14</v>
      </c>
      <c r="BF1" s="16" t="s">
        <v>14</v>
      </c>
      <c r="BG1" s="16" t="s">
        <v>14</v>
      </c>
      <c r="BH1" s="16" t="s">
        <v>14</v>
      </c>
      <c r="BI1" s="16" t="s">
        <v>14</v>
      </c>
      <c r="BJ1" s="16" t="s">
        <v>14</v>
      </c>
      <c r="BK1" s="16" t="s">
        <v>14</v>
      </c>
      <c r="BL1" s="16" t="s">
        <v>14</v>
      </c>
      <c r="BM1" s="16" t="s">
        <v>14</v>
      </c>
      <c r="BN1" s="16" t="s">
        <v>14</v>
      </c>
      <c r="BO1" s="16" t="s">
        <v>14</v>
      </c>
      <c r="BP1" s="16" t="s">
        <v>14</v>
      </c>
      <c r="BQ1" s="16" t="s">
        <v>14</v>
      </c>
      <c r="BR1" s="16" t="s">
        <v>14</v>
      </c>
      <c r="BS1" s="16" t="s">
        <v>14</v>
      </c>
      <c r="BT1" s="16" t="s">
        <v>14</v>
      </c>
      <c r="BU1" s="16" t="s">
        <v>14</v>
      </c>
      <c r="BV1" s="16" t="s">
        <v>14</v>
      </c>
      <c r="BW1" s="16" t="s">
        <v>14</v>
      </c>
      <c r="BX1" s="16" t="s">
        <v>14</v>
      </c>
      <c r="BY1" s="16" t="s">
        <v>14</v>
      </c>
      <c r="BZ1" s="16" t="s">
        <v>14</v>
      </c>
      <c r="CA1" s="16" t="s">
        <v>14</v>
      </c>
      <c r="CB1" s="16" t="s">
        <v>14</v>
      </c>
      <c r="CC1" s="16" t="s">
        <v>14</v>
      </c>
      <c r="CD1" s="16" t="s">
        <v>14</v>
      </c>
      <c r="CE1" s="16" t="s">
        <v>14</v>
      </c>
      <c r="CF1" s="16" t="s">
        <v>14</v>
      </c>
      <c r="CG1" s="16" t="s">
        <v>14</v>
      </c>
      <c r="CH1" s="16" t="s">
        <v>14</v>
      </c>
      <c r="CI1" s="16" t="s">
        <v>14</v>
      </c>
      <c r="CJ1" s="16" t="s">
        <v>14</v>
      </c>
      <c r="CK1" s="16" t="s">
        <v>14</v>
      </c>
      <c r="CL1" s="16" t="s">
        <v>14</v>
      </c>
      <c r="CM1" s="16" t="s">
        <v>14</v>
      </c>
      <c r="CN1" s="16" t="s">
        <v>14</v>
      </c>
      <c r="CO1" s="16" t="s">
        <v>14</v>
      </c>
      <c r="CP1" s="16" t="s">
        <v>14</v>
      </c>
      <c r="CQ1" s="16" t="s">
        <v>14</v>
      </c>
      <c r="CR1" s="16" t="s">
        <v>14</v>
      </c>
      <c r="CS1" s="16" t="s">
        <v>14</v>
      </c>
      <c r="CT1" s="16" t="s">
        <v>14</v>
      </c>
      <c r="CU1" s="16" t="s">
        <v>14</v>
      </c>
      <c r="CV1" s="16" t="s">
        <v>14</v>
      </c>
      <c r="CW1" s="16" t="s">
        <v>14</v>
      </c>
      <c r="CX1" s="16" t="s">
        <v>14</v>
      </c>
      <c r="CY1" s="16" t="s">
        <v>14</v>
      </c>
      <c r="CZ1" s="16" t="s">
        <v>14</v>
      </c>
      <c r="DA1" s="16" t="s">
        <v>14</v>
      </c>
      <c r="DB1" s="16" t="s">
        <v>14</v>
      </c>
      <c r="DC1" s="16" t="s">
        <v>14</v>
      </c>
      <c r="DD1" s="16" t="s">
        <v>14</v>
      </c>
      <c r="DE1" s="16" t="s">
        <v>14</v>
      </c>
      <c r="DF1" s="16" t="s">
        <v>14</v>
      </c>
      <c r="DG1" s="16" t="s">
        <v>14</v>
      </c>
      <c r="DH1" s="16" t="s">
        <v>14</v>
      </c>
      <c r="DI1" s="16" t="s">
        <v>14</v>
      </c>
      <c r="DJ1" s="16" t="s">
        <v>14</v>
      </c>
      <c r="DK1" s="16" t="s">
        <v>14</v>
      </c>
      <c r="DL1" s="16" t="s">
        <v>14</v>
      </c>
      <c r="DM1" s="16" t="s">
        <v>14</v>
      </c>
      <c r="DN1" s="16" t="s">
        <v>14</v>
      </c>
      <c r="DO1" s="16" t="s">
        <v>14</v>
      </c>
      <c r="DP1" s="16" t="s">
        <v>14</v>
      </c>
      <c r="DQ1" s="16" t="s">
        <v>14</v>
      </c>
      <c r="DR1" s="16" t="s">
        <v>14</v>
      </c>
      <c r="DS1" s="16" t="s">
        <v>14</v>
      </c>
      <c r="DT1" s="16" t="s">
        <v>14</v>
      </c>
      <c r="DU1" s="16" t="s">
        <v>14</v>
      </c>
      <c r="DV1" s="16" t="s">
        <v>14</v>
      </c>
      <c r="DW1" s="16" t="s">
        <v>14</v>
      </c>
      <c r="DX1" s="16" t="s">
        <v>14</v>
      </c>
      <c r="DY1" s="16" t="s">
        <v>14</v>
      </c>
      <c r="DZ1" s="16" t="s">
        <v>14</v>
      </c>
      <c r="EA1" s="16" t="s">
        <v>14</v>
      </c>
      <c r="EB1" s="16" t="s">
        <v>14</v>
      </c>
      <c r="EC1" s="16" t="s">
        <v>14</v>
      </c>
      <c r="ED1" s="16" t="s">
        <v>14</v>
      </c>
      <c r="EE1" s="16" t="s">
        <v>14</v>
      </c>
      <c r="EF1" s="16" t="s">
        <v>14</v>
      </c>
      <c r="EG1" s="16" t="s">
        <v>14</v>
      </c>
      <c r="EH1" s="16" t="s">
        <v>14</v>
      </c>
      <c r="EI1" s="16" t="s">
        <v>14</v>
      </c>
      <c r="EJ1" s="16" t="s">
        <v>14</v>
      </c>
      <c r="EK1" s="16" t="s">
        <v>14</v>
      </c>
      <c r="EL1" s="16" t="s">
        <v>14</v>
      </c>
      <c r="EM1" s="16" t="s">
        <v>14</v>
      </c>
      <c r="EN1" s="16" t="s">
        <v>14</v>
      </c>
      <c r="EO1" s="16" t="s">
        <v>14</v>
      </c>
      <c r="EP1" s="16" t="s">
        <v>14</v>
      </c>
      <c r="EQ1" s="16" t="s">
        <v>14</v>
      </c>
      <c r="ER1" s="16" t="s">
        <v>14</v>
      </c>
      <c r="ES1" s="16" t="s">
        <v>14</v>
      </c>
      <c r="ET1" s="16" t="s">
        <v>14</v>
      </c>
      <c r="EU1" s="16" t="s">
        <v>14</v>
      </c>
      <c r="EV1" s="16" t="s">
        <v>14</v>
      </c>
      <c r="EW1" s="16" t="s">
        <v>14</v>
      </c>
      <c r="EX1" s="16" t="s">
        <v>14</v>
      </c>
      <c r="EY1" s="16" t="s">
        <v>14</v>
      </c>
      <c r="EZ1" s="16" t="s">
        <v>14</v>
      </c>
      <c r="FA1" s="16" t="s">
        <v>14</v>
      </c>
      <c r="FB1" s="16" t="s">
        <v>14</v>
      </c>
      <c r="FC1" s="16" t="s">
        <v>14</v>
      </c>
      <c r="FD1" s="16" t="s">
        <v>14</v>
      </c>
      <c r="FE1" s="16" t="s">
        <v>14</v>
      </c>
      <c r="FF1" s="16" t="s">
        <v>14</v>
      </c>
      <c r="FG1" s="16" t="s">
        <v>14</v>
      </c>
      <c r="FH1" s="16" t="s">
        <v>14</v>
      </c>
      <c r="FI1" s="16" t="s">
        <v>14</v>
      </c>
      <c r="FJ1" s="16" t="s">
        <v>14</v>
      </c>
      <c r="FK1" s="16" t="s">
        <v>14</v>
      </c>
      <c r="FL1" s="16" t="s">
        <v>14</v>
      </c>
      <c r="FM1" s="16" t="s">
        <v>14</v>
      </c>
      <c r="FN1" s="16" t="s">
        <v>14</v>
      </c>
      <c r="FO1" s="16" t="s">
        <v>14</v>
      </c>
      <c r="FP1" s="16" t="s">
        <v>14</v>
      </c>
      <c r="FQ1" s="16" t="s">
        <v>14</v>
      </c>
      <c r="FR1" s="16" t="s">
        <v>14</v>
      </c>
      <c r="FS1" s="16" t="s">
        <v>14</v>
      </c>
      <c r="FT1" s="16" t="s">
        <v>14</v>
      </c>
      <c r="FU1" s="16" t="s">
        <v>14</v>
      </c>
      <c r="FV1" s="16" t="s">
        <v>14</v>
      </c>
      <c r="FW1" s="16" t="s">
        <v>14</v>
      </c>
      <c r="FX1" s="16" t="s">
        <v>14</v>
      </c>
      <c r="FY1" s="16" t="s">
        <v>14</v>
      </c>
      <c r="FZ1" s="16" t="s">
        <v>14</v>
      </c>
      <c r="GA1" s="16" t="s">
        <v>14</v>
      </c>
      <c r="GB1" s="16" t="s">
        <v>14</v>
      </c>
      <c r="GC1" s="16" t="s">
        <v>14</v>
      </c>
      <c r="GD1" s="16" t="s">
        <v>14</v>
      </c>
      <c r="GE1" s="16" t="s">
        <v>14</v>
      </c>
      <c r="GF1" s="16" t="s">
        <v>14</v>
      </c>
      <c r="GG1" s="16" t="s">
        <v>14</v>
      </c>
      <c r="GH1" s="16" t="s">
        <v>14</v>
      </c>
      <c r="GI1" s="16" t="s">
        <v>14</v>
      </c>
      <c r="GJ1" s="16" t="s">
        <v>14</v>
      </c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</row>
    <row r="2" spans="1:216">
      <c r="A2" s="16" t="s">
        <v>14</v>
      </c>
      <c r="B2">
        <v>8332010</v>
      </c>
      <c r="C2" s="1">
        <v>43953</v>
      </c>
      <c r="D2">
        <v>56</v>
      </c>
      <c r="E2" t="s">
        <v>16</v>
      </c>
      <c r="H2">
        <v>8332010</v>
      </c>
      <c r="I2">
        <v>8332010</v>
      </c>
      <c r="J2">
        <v>8332010</v>
      </c>
      <c r="K2">
        <v>8332010</v>
      </c>
      <c r="L2">
        <v>8332010</v>
      </c>
      <c r="M2">
        <v>8332010</v>
      </c>
      <c r="N2">
        <v>8332010</v>
      </c>
      <c r="O2">
        <v>8332010</v>
      </c>
      <c r="P2">
        <v>8332010</v>
      </c>
      <c r="Q2">
        <v>8332010</v>
      </c>
      <c r="R2">
        <v>8332010</v>
      </c>
      <c r="S2">
        <v>8332010</v>
      </c>
      <c r="T2">
        <v>8332010</v>
      </c>
      <c r="U2">
        <v>8332010</v>
      </c>
      <c r="V2">
        <v>8332010</v>
      </c>
      <c r="W2">
        <v>8332010</v>
      </c>
      <c r="X2">
        <v>8332010</v>
      </c>
      <c r="Y2">
        <v>8332010</v>
      </c>
      <c r="Z2">
        <v>8332010</v>
      </c>
      <c r="AA2">
        <v>8332010</v>
      </c>
      <c r="AB2">
        <v>8332010</v>
      </c>
      <c r="AC2">
        <v>8332010</v>
      </c>
      <c r="AD2">
        <v>8332010</v>
      </c>
      <c r="AE2">
        <v>8332010</v>
      </c>
      <c r="AF2">
        <v>8332010</v>
      </c>
      <c r="AG2">
        <v>8332010</v>
      </c>
      <c r="AH2">
        <v>8332010</v>
      </c>
      <c r="AI2">
        <v>8332010</v>
      </c>
      <c r="AJ2">
        <v>8332010</v>
      </c>
      <c r="AK2">
        <v>8332010</v>
      </c>
      <c r="AL2">
        <v>8332010</v>
      </c>
      <c r="AM2">
        <v>8332010</v>
      </c>
      <c r="AN2">
        <v>8332010</v>
      </c>
      <c r="AO2">
        <v>8332010</v>
      </c>
      <c r="AP2">
        <v>8332010</v>
      </c>
      <c r="AQ2">
        <v>8332010</v>
      </c>
      <c r="AR2">
        <v>8332010</v>
      </c>
      <c r="AS2">
        <v>8332010</v>
      </c>
      <c r="AT2">
        <v>8332010</v>
      </c>
      <c r="AU2">
        <v>8332010</v>
      </c>
      <c r="AV2">
        <v>8332010</v>
      </c>
      <c r="AW2">
        <v>8332010</v>
      </c>
      <c r="AX2">
        <v>8332010</v>
      </c>
      <c r="AY2">
        <v>8332010</v>
      </c>
      <c r="AZ2">
        <v>8332010</v>
      </c>
      <c r="BA2">
        <v>8332010</v>
      </c>
      <c r="BB2">
        <v>8332010</v>
      </c>
      <c r="BC2">
        <v>8332010</v>
      </c>
      <c r="BD2">
        <v>8332010</v>
      </c>
      <c r="BE2">
        <v>8332010</v>
      </c>
      <c r="BF2">
        <v>8332010</v>
      </c>
      <c r="BG2">
        <v>8332010</v>
      </c>
      <c r="BH2">
        <v>8332010</v>
      </c>
      <c r="BI2">
        <v>8332010</v>
      </c>
      <c r="BJ2">
        <v>8332010</v>
      </c>
      <c r="BK2">
        <v>8332010</v>
      </c>
      <c r="BL2">
        <v>8332010</v>
      </c>
      <c r="BM2">
        <v>8332010</v>
      </c>
      <c r="BN2">
        <v>8332010</v>
      </c>
      <c r="BO2">
        <v>8332010</v>
      </c>
      <c r="BP2">
        <v>8332010</v>
      </c>
      <c r="BQ2">
        <v>8332010</v>
      </c>
      <c r="BR2">
        <v>8332010</v>
      </c>
      <c r="BS2">
        <v>8332010</v>
      </c>
      <c r="BT2">
        <v>8332010</v>
      </c>
      <c r="BU2">
        <v>8332010</v>
      </c>
      <c r="BV2">
        <v>8332010</v>
      </c>
      <c r="BW2">
        <v>8332010</v>
      </c>
      <c r="BX2">
        <v>8332010</v>
      </c>
      <c r="BY2">
        <v>8332010</v>
      </c>
      <c r="BZ2">
        <v>8332010</v>
      </c>
      <c r="CA2">
        <v>8332010</v>
      </c>
      <c r="CB2">
        <v>8332010</v>
      </c>
      <c r="CC2">
        <v>8332010</v>
      </c>
      <c r="CD2">
        <v>8332010</v>
      </c>
      <c r="CE2">
        <v>8332010</v>
      </c>
      <c r="CF2">
        <v>8332010</v>
      </c>
      <c r="CG2">
        <v>8332010</v>
      </c>
      <c r="CH2">
        <v>8332010</v>
      </c>
      <c r="CI2">
        <v>8332010</v>
      </c>
      <c r="CJ2">
        <v>8332010</v>
      </c>
      <c r="CK2">
        <v>8332010</v>
      </c>
      <c r="CL2">
        <v>8332010</v>
      </c>
      <c r="CM2">
        <v>8332010</v>
      </c>
      <c r="CN2">
        <v>8332010</v>
      </c>
      <c r="CO2">
        <v>8332010</v>
      </c>
      <c r="CP2">
        <v>8332010</v>
      </c>
      <c r="CQ2">
        <v>8332010</v>
      </c>
      <c r="CR2">
        <v>8332010</v>
      </c>
      <c r="CS2">
        <v>8332010</v>
      </c>
      <c r="CT2">
        <v>8332010</v>
      </c>
      <c r="CU2">
        <v>8332010</v>
      </c>
      <c r="CV2">
        <v>8332010</v>
      </c>
      <c r="CW2">
        <v>8332010</v>
      </c>
      <c r="CX2">
        <v>8332010</v>
      </c>
      <c r="CY2">
        <v>8332010</v>
      </c>
      <c r="CZ2">
        <v>8332010</v>
      </c>
      <c r="DA2">
        <v>8332010</v>
      </c>
      <c r="DB2">
        <v>8332010</v>
      </c>
      <c r="DC2">
        <v>8332010</v>
      </c>
      <c r="DD2">
        <v>8332010</v>
      </c>
      <c r="DE2">
        <v>8332010</v>
      </c>
      <c r="DF2">
        <v>8332010</v>
      </c>
      <c r="DG2">
        <v>8332010</v>
      </c>
      <c r="DH2">
        <v>8332010</v>
      </c>
      <c r="DI2">
        <v>8332010</v>
      </c>
      <c r="DJ2">
        <v>8332010</v>
      </c>
      <c r="DK2">
        <v>8332010</v>
      </c>
      <c r="DL2">
        <v>8332010</v>
      </c>
      <c r="DM2">
        <v>8332010</v>
      </c>
      <c r="DN2">
        <v>8332010</v>
      </c>
      <c r="DO2">
        <v>8332010</v>
      </c>
      <c r="DP2">
        <v>8332010</v>
      </c>
      <c r="DQ2">
        <v>8332010</v>
      </c>
      <c r="DR2">
        <v>8332010</v>
      </c>
      <c r="DS2">
        <v>8332010</v>
      </c>
      <c r="DT2">
        <v>8332010</v>
      </c>
      <c r="DU2">
        <v>8332010</v>
      </c>
      <c r="DV2">
        <v>8332010</v>
      </c>
      <c r="DW2">
        <v>8332010</v>
      </c>
      <c r="DX2">
        <v>8332010</v>
      </c>
      <c r="DY2">
        <v>8332010</v>
      </c>
      <c r="DZ2">
        <v>8332010</v>
      </c>
      <c r="EA2">
        <v>8332010</v>
      </c>
      <c r="EB2">
        <v>8332010</v>
      </c>
      <c r="EC2">
        <v>8332010</v>
      </c>
      <c r="ED2">
        <v>8332010</v>
      </c>
      <c r="EE2">
        <v>8332010</v>
      </c>
      <c r="EF2">
        <v>8332010</v>
      </c>
      <c r="EG2">
        <v>8332010</v>
      </c>
      <c r="EH2">
        <v>8332010</v>
      </c>
      <c r="EI2">
        <v>8332010</v>
      </c>
      <c r="EJ2">
        <v>8332010</v>
      </c>
      <c r="EK2">
        <v>8332010</v>
      </c>
      <c r="EL2">
        <v>8332010</v>
      </c>
      <c r="EM2">
        <v>8332010</v>
      </c>
      <c r="EN2">
        <v>8332010</v>
      </c>
      <c r="EO2">
        <v>8332010</v>
      </c>
      <c r="EP2">
        <v>8332010</v>
      </c>
      <c r="EQ2">
        <v>8332010</v>
      </c>
      <c r="ER2">
        <v>8332010</v>
      </c>
      <c r="ES2">
        <v>8332010</v>
      </c>
      <c r="ET2">
        <v>8332010</v>
      </c>
      <c r="EU2">
        <v>8332010</v>
      </c>
      <c r="EV2">
        <v>8332010</v>
      </c>
      <c r="EW2">
        <v>8332010</v>
      </c>
      <c r="EX2">
        <v>8332010</v>
      </c>
      <c r="EY2">
        <v>8332010</v>
      </c>
      <c r="EZ2">
        <v>8332010</v>
      </c>
      <c r="FA2">
        <v>8332010</v>
      </c>
      <c r="FB2">
        <v>8332010</v>
      </c>
      <c r="FC2">
        <v>8332010</v>
      </c>
      <c r="FD2">
        <v>8332010</v>
      </c>
      <c r="FE2">
        <v>8332010</v>
      </c>
      <c r="FF2">
        <v>8332010</v>
      </c>
      <c r="FG2">
        <v>8332010</v>
      </c>
      <c r="FH2">
        <v>8332010</v>
      </c>
      <c r="FI2">
        <v>8332010</v>
      </c>
      <c r="FJ2">
        <v>8332010</v>
      </c>
      <c r="FK2">
        <v>8332010</v>
      </c>
      <c r="FL2">
        <v>8332010</v>
      </c>
      <c r="FM2">
        <v>8332010</v>
      </c>
      <c r="FN2">
        <v>8332010</v>
      </c>
      <c r="FO2">
        <v>8332010</v>
      </c>
      <c r="FP2">
        <v>8332010</v>
      </c>
      <c r="FQ2">
        <v>8332010</v>
      </c>
      <c r="FR2">
        <v>8332010</v>
      </c>
      <c r="FS2">
        <v>8332010</v>
      </c>
      <c r="FT2">
        <v>8332010</v>
      </c>
      <c r="FU2">
        <v>8332010</v>
      </c>
      <c r="FV2">
        <v>8332010</v>
      </c>
      <c r="FW2">
        <v>8332010</v>
      </c>
      <c r="FX2">
        <v>8332010</v>
      </c>
      <c r="FY2">
        <v>8332010</v>
      </c>
      <c r="FZ2">
        <v>8332010</v>
      </c>
      <c r="GA2">
        <v>8332010</v>
      </c>
      <c r="GB2">
        <v>8332010</v>
      </c>
      <c r="GC2">
        <v>8332010</v>
      </c>
      <c r="GD2">
        <v>8332010</v>
      </c>
      <c r="GE2">
        <v>8332010</v>
      </c>
      <c r="GF2">
        <v>8332010</v>
      </c>
      <c r="GG2">
        <v>8332010</v>
      </c>
      <c r="GH2">
        <v>8332010</v>
      </c>
      <c r="GI2">
        <v>8332010</v>
      </c>
      <c r="GJ2">
        <v>8332010</v>
      </c>
    </row>
    <row r="3" spans="1:216">
      <c r="A3" s="16" t="s">
        <v>14</v>
      </c>
      <c r="B3">
        <v>8332010</v>
      </c>
      <c r="C3" s="1">
        <v>43954</v>
      </c>
      <c r="D3" s="90">
        <v>70.900000000000006</v>
      </c>
      <c r="E3" s="1" t="s">
        <v>16</v>
      </c>
      <c r="F3" s="1"/>
      <c r="G3" s="1"/>
      <c r="H3" s="28">
        <v>43952</v>
      </c>
      <c r="I3" s="1">
        <v>43953</v>
      </c>
      <c r="J3" s="1">
        <v>43954</v>
      </c>
      <c r="K3" s="1">
        <v>43955</v>
      </c>
      <c r="L3" s="1">
        <v>43956</v>
      </c>
      <c r="M3" s="1">
        <v>43957</v>
      </c>
      <c r="N3" s="1">
        <v>43958</v>
      </c>
      <c r="O3" s="1">
        <v>43959</v>
      </c>
      <c r="P3" s="1">
        <v>43960</v>
      </c>
      <c r="Q3" s="1">
        <v>43961</v>
      </c>
      <c r="R3" s="1">
        <v>43962</v>
      </c>
      <c r="S3" s="1">
        <v>43963</v>
      </c>
      <c r="T3" s="1">
        <v>43964</v>
      </c>
      <c r="U3" s="1">
        <v>43965</v>
      </c>
      <c r="V3" s="1">
        <v>43966</v>
      </c>
      <c r="W3" s="1">
        <v>43967</v>
      </c>
      <c r="X3" s="1">
        <v>43968</v>
      </c>
      <c r="Y3" s="1">
        <v>43969</v>
      </c>
      <c r="Z3" s="1">
        <v>43970</v>
      </c>
      <c r="AA3" s="1">
        <v>43971</v>
      </c>
      <c r="AB3" s="1">
        <v>43972</v>
      </c>
      <c r="AC3" s="1">
        <v>43973</v>
      </c>
      <c r="AD3" s="1">
        <v>43974</v>
      </c>
      <c r="AE3" s="1">
        <v>43975</v>
      </c>
      <c r="AF3" s="1">
        <v>43976</v>
      </c>
      <c r="AG3" s="1">
        <v>43977</v>
      </c>
      <c r="AH3" s="1">
        <v>43978</v>
      </c>
      <c r="AI3" s="1">
        <v>43979</v>
      </c>
      <c r="AJ3" s="1">
        <v>43980</v>
      </c>
      <c r="AK3" s="1">
        <v>43981</v>
      </c>
      <c r="AL3" s="1">
        <v>43982</v>
      </c>
      <c r="AM3" s="1">
        <v>43983</v>
      </c>
      <c r="AN3" s="1">
        <v>43984</v>
      </c>
      <c r="AO3" s="1">
        <v>43985</v>
      </c>
      <c r="AP3" s="1">
        <v>43986</v>
      </c>
      <c r="AQ3" s="1">
        <v>43987</v>
      </c>
      <c r="AR3" s="1">
        <v>43988</v>
      </c>
      <c r="AS3" s="1">
        <v>43989</v>
      </c>
      <c r="AT3" s="1">
        <v>43990</v>
      </c>
      <c r="AU3" s="1">
        <v>43991</v>
      </c>
      <c r="AV3" s="1">
        <v>43992</v>
      </c>
      <c r="AW3" s="1">
        <v>43993</v>
      </c>
      <c r="AX3" s="1">
        <v>43994</v>
      </c>
      <c r="AY3" s="1">
        <v>43995</v>
      </c>
      <c r="AZ3" s="1">
        <v>43996</v>
      </c>
      <c r="BA3" s="1">
        <v>43997</v>
      </c>
      <c r="BB3" s="1">
        <v>43998</v>
      </c>
      <c r="BC3" s="1">
        <v>43999</v>
      </c>
      <c r="BD3" s="1">
        <v>44000</v>
      </c>
      <c r="BE3" s="1">
        <v>44001</v>
      </c>
      <c r="BF3" s="1">
        <v>44002</v>
      </c>
      <c r="BG3" s="1">
        <v>44003</v>
      </c>
      <c r="BH3" s="1">
        <v>44004</v>
      </c>
      <c r="BI3" s="1">
        <v>44005</v>
      </c>
      <c r="BJ3" s="1">
        <v>44006</v>
      </c>
      <c r="BK3" s="1">
        <v>44007</v>
      </c>
      <c r="BL3" s="1">
        <v>44008</v>
      </c>
      <c r="BM3" s="1">
        <v>44009</v>
      </c>
      <c r="BN3" s="1">
        <v>44010</v>
      </c>
      <c r="BO3" s="1">
        <v>44011</v>
      </c>
      <c r="BP3" s="1">
        <v>44012</v>
      </c>
      <c r="BQ3" s="1">
        <v>44013</v>
      </c>
      <c r="BR3" s="1">
        <v>44014</v>
      </c>
      <c r="BS3" s="1">
        <v>44015</v>
      </c>
      <c r="BT3" s="1">
        <v>44016</v>
      </c>
      <c r="BU3" s="1">
        <v>44017</v>
      </c>
      <c r="BV3" s="1">
        <v>44018</v>
      </c>
      <c r="BW3" s="1">
        <v>44019</v>
      </c>
      <c r="BX3" s="1">
        <v>44020</v>
      </c>
      <c r="BY3" s="1">
        <v>44021</v>
      </c>
      <c r="BZ3" s="1">
        <v>44022</v>
      </c>
      <c r="CA3" s="1">
        <v>44023</v>
      </c>
      <c r="CB3" s="1">
        <v>44024</v>
      </c>
      <c r="CC3" s="1">
        <v>44025</v>
      </c>
      <c r="CD3" s="1">
        <v>44026</v>
      </c>
      <c r="CE3" s="1">
        <v>44027</v>
      </c>
      <c r="CF3" s="1">
        <v>44028</v>
      </c>
      <c r="CG3" s="1">
        <v>44029</v>
      </c>
      <c r="CH3" s="1">
        <v>44030</v>
      </c>
      <c r="CI3" s="1">
        <v>44031</v>
      </c>
      <c r="CJ3" s="1">
        <v>44032</v>
      </c>
      <c r="CK3" s="1">
        <v>44033</v>
      </c>
      <c r="CL3" s="1">
        <v>44034</v>
      </c>
      <c r="CM3" s="1">
        <v>44035</v>
      </c>
      <c r="CN3" s="1">
        <v>44036</v>
      </c>
      <c r="CO3" s="1">
        <v>44037</v>
      </c>
      <c r="CP3" s="1">
        <v>44038</v>
      </c>
      <c r="CQ3" s="1">
        <v>44039</v>
      </c>
      <c r="CR3" s="1">
        <v>44040</v>
      </c>
      <c r="CS3" s="1">
        <v>44041</v>
      </c>
      <c r="CT3" s="1">
        <v>44042</v>
      </c>
      <c r="CU3" s="1">
        <v>44043</v>
      </c>
      <c r="CV3" s="1">
        <v>44044</v>
      </c>
      <c r="CW3" s="1">
        <v>44045</v>
      </c>
      <c r="CX3" s="1">
        <v>44046</v>
      </c>
      <c r="CY3" s="1">
        <v>44047</v>
      </c>
      <c r="CZ3" s="1">
        <v>44048</v>
      </c>
      <c r="DA3" s="1">
        <v>44049</v>
      </c>
      <c r="DB3" s="1">
        <v>44050</v>
      </c>
      <c r="DC3" s="1">
        <v>44051</v>
      </c>
      <c r="DD3" s="1">
        <v>44052</v>
      </c>
      <c r="DE3" s="1">
        <v>44053</v>
      </c>
      <c r="DF3" s="1">
        <v>44054</v>
      </c>
      <c r="DG3" s="1">
        <v>44055</v>
      </c>
      <c r="DH3" s="1">
        <v>44056</v>
      </c>
      <c r="DI3" s="1">
        <v>44057</v>
      </c>
      <c r="DJ3" s="1">
        <v>44058</v>
      </c>
      <c r="DK3" s="1">
        <v>44059</v>
      </c>
      <c r="DL3" s="1">
        <v>44060</v>
      </c>
      <c r="DM3" s="1">
        <v>44061</v>
      </c>
      <c r="DN3" s="1">
        <v>44062</v>
      </c>
      <c r="DO3" s="1">
        <v>44063</v>
      </c>
      <c r="DP3" s="1">
        <v>44064</v>
      </c>
      <c r="DQ3" s="1">
        <v>44065</v>
      </c>
      <c r="DR3" s="1">
        <v>44066</v>
      </c>
      <c r="DS3" s="1">
        <v>44067</v>
      </c>
      <c r="DT3" s="1">
        <v>44068</v>
      </c>
      <c r="DU3" s="1">
        <v>44069</v>
      </c>
      <c r="DV3" s="1">
        <v>44070</v>
      </c>
      <c r="DW3" s="1">
        <v>44071</v>
      </c>
      <c r="DX3" s="1">
        <v>44072</v>
      </c>
      <c r="DY3" s="1">
        <v>44073</v>
      </c>
      <c r="DZ3" s="1">
        <v>44074</v>
      </c>
      <c r="EA3" s="1">
        <v>44075</v>
      </c>
      <c r="EB3" s="1">
        <v>44076</v>
      </c>
      <c r="EC3" s="1">
        <v>44077</v>
      </c>
      <c r="ED3" s="1">
        <v>44078</v>
      </c>
      <c r="EE3" s="1">
        <v>44079</v>
      </c>
      <c r="EF3" s="1">
        <v>44080</v>
      </c>
      <c r="EG3" s="1">
        <v>44081</v>
      </c>
      <c r="EH3" s="1">
        <v>44082</v>
      </c>
      <c r="EI3" s="1">
        <v>44083</v>
      </c>
      <c r="EJ3" s="1">
        <v>44084</v>
      </c>
      <c r="EK3" s="1">
        <v>44085</v>
      </c>
      <c r="EL3" s="1">
        <v>44086</v>
      </c>
      <c r="EM3" s="1">
        <v>44087</v>
      </c>
      <c r="EN3" s="1">
        <v>44088</v>
      </c>
      <c r="EO3" s="1">
        <v>44089</v>
      </c>
      <c r="EP3" s="1">
        <v>44090</v>
      </c>
      <c r="EQ3" s="1">
        <v>44091</v>
      </c>
      <c r="ER3" s="1">
        <v>44092</v>
      </c>
      <c r="ES3" s="1">
        <v>44093</v>
      </c>
      <c r="ET3" s="1">
        <v>44094</v>
      </c>
      <c r="EU3" s="1">
        <v>44095</v>
      </c>
      <c r="EV3" s="1">
        <v>44096</v>
      </c>
      <c r="EW3" s="1">
        <v>44097</v>
      </c>
      <c r="EX3" s="1">
        <v>44098</v>
      </c>
      <c r="EY3" s="1">
        <v>44099</v>
      </c>
      <c r="EZ3" s="1">
        <v>44100</v>
      </c>
      <c r="FA3" s="1">
        <v>44101</v>
      </c>
      <c r="FB3" s="1">
        <v>44102</v>
      </c>
      <c r="FC3" s="1">
        <v>44103</v>
      </c>
      <c r="FD3" s="1">
        <v>44104</v>
      </c>
      <c r="FE3" s="1">
        <v>44105</v>
      </c>
      <c r="FF3" s="1">
        <v>44106</v>
      </c>
      <c r="FG3" s="1">
        <v>44107</v>
      </c>
      <c r="FH3" s="1">
        <v>44108</v>
      </c>
      <c r="FI3" s="1">
        <v>44109</v>
      </c>
      <c r="FJ3" s="1">
        <v>44110</v>
      </c>
      <c r="FK3" s="1">
        <v>44111</v>
      </c>
      <c r="FL3" s="1">
        <v>44112</v>
      </c>
      <c r="FM3" s="1">
        <v>44113</v>
      </c>
      <c r="FN3" s="1">
        <v>44114</v>
      </c>
      <c r="FO3" s="1">
        <v>44115</v>
      </c>
      <c r="FP3" s="1">
        <v>44116</v>
      </c>
      <c r="FQ3" s="1">
        <v>44117</v>
      </c>
      <c r="FR3" s="1">
        <v>44118</v>
      </c>
      <c r="FS3" s="1">
        <v>44119</v>
      </c>
      <c r="FT3" s="1">
        <v>44120</v>
      </c>
      <c r="FU3" s="1">
        <v>44121</v>
      </c>
      <c r="FV3" s="1">
        <v>44122</v>
      </c>
      <c r="FW3" s="1">
        <v>44123</v>
      </c>
      <c r="FX3" s="1">
        <v>44124</v>
      </c>
      <c r="FY3" s="1">
        <v>44125</v>
      </c>
      <c r="FZ3" s="1">
        <v>44126</v>
      </c>
      <c r="GA3" s="1">
        <v>44127</v>
      </c>
      <c r="GB3" s="1">
        <v>44128</v>
      </c>
      <c r="GC3" s="1">
        <v>44129</v>
      </c>
      <c r="GD3" s="1">
        <v>44130</v>
      </c>
      <c r="GE3" s="1">
        <v>44131</v>
      </c>
      <c r="GF3" s="1">
        <v>44132</v>
      </c>
      <c r="GG3" s="1">
        <v>44133</v>
      </c>
      <c r="GH3" s="1">
        <v>44134</v>
      </c>
      <c r="GI3" s="1">
        <v>44135</v>
      </c>
      <c r="GJ3" s="1">
        <v>44136</v>
      </c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</row>
    <row r="4" spans="1:216">
      <c r="A4" s="16" t="s">
        <v>14</v>
      </c>
      <c r="B4">
        <v>8332010</v>
      </c>
      <c r="C4" s="1">
        <v>43955</v>
      </c>
      <c r="D4">
        <v>137</v>
      </c>
      <c r="E4" t="s">
        <v>16</v>
      </c>
      <c r="H4" s="16">
        <v>61.9</v>
      </c>
      <c r="I4">
        <v>56</v>
      </c>
      <c r="J4" s="11">
        <v>70.900000000000006</v>
      </c>
      <c r="K4">
        <v>137</v>
      </c>
      <c r="L4">
        <v>131</v>
      </c>
      <c r="M4">
        <v>85.8</v>
      </c>
      <c r="N4">
        <v>67.099999999999994</v>
      </c>
      <c r="O4">
        <v>52.9</v>
      </c>
      <c r="P4">
        <v>64.400000000000006</v>
      </c>
      <c r="Q4">
        <v>85.2</v>
      </c>
      <c r="R4">
        <v>86.4</v>
      </c>
      <c r="S4">
        <v>64.400000000000006</v>
      </c>
      <c r="T4">
        <v>56.7</v>
      </c>
      <c r="U4">
        <v>43.9</v>
      </c>
      <c r="V4">
        <v>40.1</v>
      </c>
      <c r="W4">
        <v>51</v>
      </c>
      <c r="X4">
        <v>54.7</v>
      </c>
      <c r="Y4">
        <v>51.4</v>
      </c>
      <c r="Z4">
        <v>45.3</v>
      </c>
      <c r="AA4">
        <v>46.6</v>
      </c>
      <c r="AB4">
        <v>43.6</v>
      </c>
      <c r="AC4">
        <v>43.2</v>
      </c>
      <c r="AD4">
        <v>41.8</v>
      </c>
      <c r="AE4">
        <v>52.1</v>
      </c>
      <c r="AF4">
        <v>188</v>
      </c>
      <c r="AG4">
        <v>408</v>
      </c>
      <c r="AH4">
        <v>281</v>
      </c>
      <c r="AI4">
        <v>125</v>
      </c>
      <c r="AJ4">
        <v>86.2</v>
      </c>
      <c r="AK4">
        <v>68.599999999999994</v>
      </c>
      <c r="AL4">
        <v>53.3</v>
      </c>
      <c r="AM4">
        <v>47.6</v>
      </c>
      <c r="AN4">
        <v>45.5</v>
      </c>
      <c r="AO4">
        <v>179</v>
      </c>
      <c r="AP4">
        <v>177</v>
      </c>
      <c r="AQ4">
        <v>157</v>
      </c>
      <c r="AR4">
        <v>88.4</v>
      </c>
      <c r="AS4">
        <v>79.900000000000006</v>
      </c>
      <c r="AT4">
        <v>46.8</v>
      </c>
      <c r="AU4">
        <v>36.299999999999997</v>
      </c>
      <c r="AV4">
        <v>24.1</v>
      </c>
      <c r="AW4">
        <v>16.7</v>
      </c>
      <c r="AX4">
        <v>13.7</v>
      </c>
      <c r="AY4">
        <v>14.5</v>
      </c>
      <c r="AZ4">
        <v>10.6</v>
      </c>
      <c r="BA4">
        <v>8.42</v>
      </c>
      <c r="BB4">
        <v>6.91</v>
      </c>
      <c r="BC4">
        <v>4.67</v>
      </c>
      <c r="BD4">
        <v>4.32</v>
      </c>
      <c r="BE4">
        <v>4.29</v>
      </c>
      <c r="BF4">
        <v>3.72</v>
      </c>
      <c r="BG4">
        <v>2.56</v>
      </c>
      <c r="BH4">
        <v>1.1399999999999999</v>
      </c>
      <c r="BI4">
        <v>1.25</v>
      </c>
      <c r="BJ4">
        <v>1.1000000000000001</v>
      </c>
      <c r="BK4">
        <v>0.75</v>
      </c>
      <c r="BL4">
        <v>0.59</v>
      </c>
      <c r="BM4">
        <v>0.77</v>
      </c>
      <c r="BN4">
        <v>0.63</v>
      </c>
      <c r="BO4">
        <v>0.56000000000000005</v>
      </c>
      <c r="BP4">
        <v>0.52</v>
      </c>
      <c r="BQ4">
        <v>0.5</v>
      </c>
      <c r="BR4">
        <v>0.36</v>
      </c>
      <c r="BS4">
        <v>0.61</v>
      </c>
      <c r="BT4">
        <v>0.55000000000000004</v>
      </c>
      <c r="BU4">
        <v>0.34</v>
      </c>
      <c r="BV4">
        <v>0.26</v>
      </c>
      <c r="BW4">
        <v>0.37</v>
      </c>
      <c r="BX4">
        <v>0.2</v>
      </c>
      <c r="BY4">
        <v>0.28999999999999998</v>
      </c>
      <c r="BZ4">
        <v>0.21</v>
      </c>
      <c r="CA4">
        <v>0.06</v>
      </c>
      <c r="CB4">
        <v>-0.01</v>
      </c>
      <c r="CC4">
        <v>0.08</v>
      </c>
      <c r="CD4">
        <v>0.04</v>
      </c>
      <c r="CE4">
        <v>0</v>
      </c>
      <c r="CF4">
        <v>0</v>
      </c>
      <c r="CG4">
        <v>0</v>
      </c>
      <c r="CH4">
        <v>0</v>
      </c>
      <c r="CI4">
        <v>0</v>
      </c>
      <c r="CJ4">
        <v>1.49</v>
      </c>
      <c r="CK4">
        <v>5.58</v>
      </c>
      <c r="CL4">
        <v>9.9600000000000009</v>
      </c>
      <c r="CM4">
        <v>13.2</v>
      </c>
      <c r="CN4">
        <v>14.8</v>
      </c>
      <c r="CO4">
        <v>18.899999999999999</v>
      </c>
      <c r="CP4">
        <v>37.299999999999997</v>
      </c>
      <c r="CQ4">
        <v>207</v>
      </c>
      <c r="CR4">
        <v>243</v>
      </c>
      <c r="CS4">
        <v>114</v>
      </c>
      <c r="CT4">
        <v>86.2</v>
      </c>
      <c r="CU4">
        <v>42.7</v>
      </c>
      <c r="CV4">
        <v>27.6</v>
      </c>
      <c r="CW4">
        <v>23.4</v>
      </c>
      <c r="CX4">
        <v>45.9</v>
      </c>
      <c r="CY4">
        <v>21.2</v>
      </c>
      <c r="CZ4">
        <v>16.899999999999999</v>
      </c>
      <c r="DA4">
        <v>12.4</v>
      </c>
      <c r="DB4">
        <v>9.99</v>
      </c>
      <c r="DC4">
        <v>9.1199999999999992</v>
      </c>
      <c r="DD4">
        <v>9.99</v>
      </c>
      <c r="DE4">
        <v>14.4</v>
      </c>
      <c r="DF4">
        <v>16.399999999999999</v>
      </c>
      <c r="DG4">
        <v>12.8</v>
      </c>
      <c r="DH4">
        <v>7.93</v>
      </c>
      <c r="DI4">
        <v>5.87</v>
      </c>
      <c r="DJ4">
        <v>3.66</v>
      </c>
      <c r="DK4">
        <v>1.76</v>
      </c>
      <c r="DL4">
        <v>0.92</v>
      </c>
      <c r="DM4">
        <v>0.76</v>
      </c>
      <c r="DN4">
        <v>0.56999999999999995</v>
      </c>
      <c r="DO4">
        <v>0.51</v>
      </c>
      <c r="DP4">
        <v>0.46</v>
      </c>
      <c r="DQ4">
        <v>0.54</v>
      </c>
      <c r="DR4">
        <v>0.41</v>
      </c>
      <c r="DS4">
        <v>0.5</v>
      </c>
      <c r="DT4">
        <v>0.44</v>
      </c>
      <c r="DU4">
        <v>0.15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0.72</v>
      </c>
      <c r="EJ4">
        <v>5.37</v>
      </c>
      <c r="EK4">
        <v>8.3000000000000007</v>
      </c>
      <c r="EL4">
        <v>9.4</v>
      </c>
      <c r="EM4">
        <v>11.9</v>
      </c>
      <c r="EN4">
        <v>8.42</v>
      </c>
      <c r="EO4">
        <v>13</v>
      </c>
      <c r="EP4">
        <v>7.94</v>
      </c>
      <c r="EQ4">
        <v>4.57</v>
      </c>
      <c r="ER4">
        <v>3.37</v>
      </c>
      <c r="ES4">
        <v>1.78</v>
      </c>
      <c r="ET4">
        <v>0.3</v>
      </c>
      <c r="EU4">
        <v>0</v>
      </c>
      <c r="EV4">
        <v>0</v>
      </c>
      <c r="EW4">
        <v>0</v>
      </c>
      <c r="EX4">
        <v>1.23</v>
      </c>
      <c r="EY4">
        <v>5.89</v>
      </c>
      <c r="EZ4">
        <v>3.21</v>
      </c>
      <c r="FA4">
        <v>2.84</v>
      </c>
      <c r="FB4">
        <v>1.38</v>
      </c>
      <c r="FC4">
        <v>3.03</v>
      </c>
      <c r="FD4">
        <v>3.89</v>
      </c>
      <c r="FE4">
        <v>2.99</v>
      </c>
      <c r="FF4">
        <v>1.74</v>
      </c>
      <c r="FG4">
        <v>3.16</v>
      </c>
      <c r="FH4">
        <v>4.55</v>
      </c>
      <c r="FI4">
        <v>6.07</v>
      </c>
      <c r="FJ4">
        <v>6.58</v>
      </c>
      <c r="FK4">
        <v>8.24</v>
      </c>
      <c r="FL4">
        <v>8.18</v>
      </c>
      <c r="FM4">
        <v>7.52</v>
      </c>
      <c r="FN4">
        <v>7.68</v>
      </c>
      <c r="FO4">
        <v>6.32</v>
      </c>
      <c r="FP4">
        <v>5.7</v>
      </c>
      <c r="FQ4">
        <v>5.93</v>
      </c>
      <c r="FR4">
        <v>5.73</v>
      </c>
      <c r="FS4">
        <v>5</v>
      </c>
      <c r="FT4">
        <v>5.04</v>
      </c>
      <c r="FU4">
        <v>4.97</v>
      </c>
      <c r="FV4">
        <v>4.2300000000000004</v>
      </c>
      <c r="FW4">
        <v>3.7</v>
      </c>
      <c r="FX4">
        <v>3.61</v>
      </c>
      <c r="FY4">
        <v>4.7300000000000004</v>
      </c>
      <c r="FZ4">
        <v>4.84</v>
      </c>
      <c r="GA4">
        <v>4.97</v>
      </c>
      <c r="GB4">
        <v>5</v>
      </c>
      <c r="GC4">
        <v>5.38</v>
      </c>
      <c r="GD4">
        <v>6.09</v>
      </c>
      <c r="GE4">
        <v>12.2</v>
      </c>
      <c r="GF4">
        <v>62.1</v>
      </c>
      <c r="GG4">
        <v>67.599999999999994</v>
      </c>
      <c r="GH4">
        <v>77</v>
      </c>
      <c r="GI4">
        <v>86.4</v>
      </c>
      <c r="GJ4">
        <v>78.5</v>
      </c>
    </row>
    <row r="5" spans="1:216">
      <c r="A5" s="16" t="s">
        <v>14</v>
      </c>
      <c r="B5">
        <v>8332010</v>
      </c>
      <c r="C5" s="1">
        <v>43956</v>
      </c>
      <c r="D5">
        <v>131</v>
      </c>
      <c r="E5" t="s">
        <v>16</v>
      </c>
      <c r="H5" s="16" t="s">
        <v>16</v>
      </c>
      <c r="I5" t="s">
        <v>16</v>
      </c>
      <c r="J5" s="1" t="s">
        <v>16</v>
      </c>
      <c r="K5" t="s">
        <v>16</v>
      </c>
      <c r="L5" t="s">
        <v>16</v>
      </c>
      <c r="M5" t="s">
        <v>16</v>
      </c>
      <c r="N5" t="s">
        <v>16</v>
      </c>
      <c r="O5" t="s">
        <v>16</v>
      </c>
      <c r="P5" t="s">
        <v>16</v>
      </c>
      <c r="Q5" t="s">
        <v>16</v>
      </c>
      <c r="R5" t="s">
        <v>16</v>
      </c>
      <c r="S5" t="s">
        <v>16</v>
      </c>
      <c r="T5" t="s">
        <v>16</v>
      </c>
      <c r="U5" t="s">
        <v>16</v>
      </c>
      <c r="V5" t="s">
        <v>16</v>
      </c>
      <c r="W5" t="s">
        <v>16</v>
      </c>
      <c r="X5" t="s">
        <v>16</v>
      </c>
      <c r="Y5" t="s">
        <v>16</v>
      </c>
      <c r="Z5" t="s">
        <v>16</v>
      </c>
      <c r="AA5" t="s">
        <v>16</v>
      </c>
      <c r="AB5" t="s">
        <v>16</v>
      </c>
      <c r="AC5" t="s">
        <v>16</v>
      </c>
      <c r="AD5" t="s">
        <v>16</v>
      </c>
      <c r="AE5" t="s">
        <v>16</v>
      </c>
      <c r="AF5" t="s">
        <v>16</v>
      </c>
      <c r="AG5" t="s">
        <v>16</v>
      </c>
      <c r="AH5" t="s">
        <v>16</v>
      </c>
      <c r="AI5" t="s">
        <v>16</v>
      </c>
      <c r="AJ5" t="s">
        <v>16</v>
      </c>
      <c r="AK5" t="s">
        <v>16</v>
      </c>
      <c r="AL5" t="s">
        <v>16</v>
      </c>
      <c r="AM5" t="s">
        <v>16</v>
      </c>
      <c r="AN5" t="s">
        <v>16</v>
      </c>
      <c r="AO5" t="s">
        <v>16</v>
      </c>
      <c r="AP5" t="s">
        <v>16</v>
      </c>
      <c r="AQ5" t="s">
        <v>16</v>
      </c>
      <c r="AR5" t="s">
        <v>16</v>
      </c>
      <c r="AS5" t="s">
        <v>16</v>
      </c>
      <c r="AT5" t="s">
        <v>16</v>
      </c>
      <c r="AU5" t="s">
        <v>16</v>
      </c>
      <c r="AV5" t="s">
        <v>16</v>
      </c>
      <c r="AW5" t="s">
        <v>16</v>
      </c>
      <c r="AX5" t="s">
        <v>16</v>
      </c>
      <c r="AY5" t="s">
        <v>16</v>
      </c>
      <c r="AZ5" t="s">
        <v>16</v>
      </c>
      <c r="BA5" t="s">
        <v>16</v>
      </c>
      <c r="BB5" t="s">
        <v>16</v>
      </c>
      <c r="BC5" t="s">
        <v>16</v>
      </c>
      <c r="BD5" t="s">
        <v>16</v>
      </c>
      <c r="BE5" t="s">
        <v>16</v>
      </c>
      <c r="BF5" t="s">
        <v>16</v>
      </c>
      <c r="BG5" t="s">
        <v>15</v>
      </c>
      <c r="BH5" t="s">
        <v>15</v>
      </c>
      <c r="BI5" t="s">
        <v>15</v>
      </c>
      <c r="BJ5" t="s">
        <v>15</v>
      </c>
      <c r="BK5" t="s">
        <v>15</v>
      </c>
      <c r="BL5" t="s">
        <v>15</v>
      </c>
      <c r="BM5" t="s">
        <v>15</v>
      </c>
      <c r="BN5" t="s">
        <v>15</v>
      </c>
      <c r="BO5" t="s">
        <v>15</v>
      </c>
      <c r="BP5" t="s">
        <v>15</v>
      </c>
      <c r="BQ5" t="s">
        <v>15</v>
      </c>
      <c r="BR5" t="s">
        <v>15</v>
      </c>
      <c r="BS5" t="s">
        <v>15</v>
      </c>
      <c r="BT5" t="s">
        <v>15</v>
      </c>
      <c r="BU5" t="s">
        <v>15</v>
      </c>
      <c r="BV5" t="s">
        <v>15</v>
      </c>
      <c r="BW5" t="s">
        <v>15</v>
      </c>
      <c r="BX5" t="s">
        <v>15</v>
      </c>
      <c r="BY5" t="s">
        <v>15</v>
      </c>
      <c r="BZ5" t="s">
        <v>15</v>
      </c>
      <c r="CA5" t="s">
        <v>15</v>
      </c>
      <c r="CB5" t="s">
        <v>15</v>
      </c>
      <c r="CC5" t="s">
        <v>15</v>
      </c>
      <c r="CD5" t="s">
        <v>15</v>
      </c>
      <c r="CE5" t="s">
        <v>16</v>
      </c>
      <c r="CF5" t="s">
        <v>16</v>
      </c>
      <c r="CG5" t="s">
        <v>16</v>
      </c>
      <c r="CH5" t="s">
        <v>16</v>
      </c>
      <c r="CI5" t="s">
        <v>16</v>
      </c>
      <c r="CJ5" t="s">
        <v>16</v>
      </c>
      <c r="CK5" t="s">
        <v>16</v>
      </c>
      <c r="CL5" t="s">
        <v>16</v>
      </c>
      <c r="CM5" t="s">
        <v>16</v>
      </c>
      <c r="CN5" t="s">
        <v>16</v>
      </c>
      <c r="CO5" t="s">
        <v>16</v>
      </c>
      <c r="CP5" t="s">
        <v>16</v>
      </c>
      <c r="CQ5" t="s">
        <v>16</v>
      </c>
      <c r="CR5" t="s">
        <v>16</v>
      </c>
      <c r="CS5" t="s">
        <v>16</v>
      </c>
      <c r="CT5" t="s">
        <v>16</v>
      </c>
      <c r="CU5" t="s">
        <v>16</v>
      </c>
      <c r="CV5" t="s">
        <v>16</v>
      </c>
      <c r="CW5" t="s">
        <v>16</v>
      </c>
      <c r="CX5" t="s">
        <v>16</v>
      </c>
      <c r="CY5" t="s">
        <v>16</v>
      </c>
      <c r="CZ5" t="s">
        <v>16</v>
      </c>
      <c r="DA5" t="s">
        <v>16</v>
      </c>
      <c r="DB5" t="s">
        <v>16</v>
      </c>
      <c r="DC5" t="s">
        <v>16</v>
      </c>
      <c r="DD5" t="s">
        <v>16</v>
      </c>
      <c r="DE5" t="s">
        <v>16</v>
      </c>
      <c r="DF5" t="s">
        <v>16</v>
      </c>
      <c r="DG5" t="s">
        <v>16</v>
      </c>
      <c r="DH5" t="s">
        <v>16</v>
      </c>
      <c r="DI5" t="s">
        <v>16</v>
      </c>
      <c r="DJ5" t="s">
        <v>16</v>
      </c>
      <c r="DK5" t="s">
        <v>16</v>
      </c>
      <c r="DL5" t="s">
        <v>15</v>
      </c>
      <c r="DM5" t="s">
        <v>15</v>
      </c>
      <c r="DN5" t="s">
        <v>15</v>
      </c>
      <c r="DO5" t="s">
        <v>15</v>
      </c>
      <c r="DP5" t="s">
        <v>15</v>
      </c>
      <c r="DQ5" t="s">
        <v>15</v>
      </c>
      <c r="DR5" t="s">
        <v>15</v>
      </c>
      <c r="DS5" t="s">
        <v>15</v>
      </c>
      <c r="DT5" t="s">
        <v>15</v>
      </c>
      <c r="DU5" t="s">
        <v>16</v>
      </c>
      <c r="DV5" t="s">
        <v>16</v>
      </c>
      <c r="DW5" t="s">
        <v>16</v>
      </c>
      <c r="DX5" t="s">
        <v>16</v>
      </c>
      <c r="DY5" t="s">
        <v>16</v>
      </c>
      <c r="DZ5" t="s">
        <v>16</v>
      </c>
      <c r="EA5" t="s">
        <v>16</v>
      </c>
      <c r="EB5" t="s">
        <v>16</v>
      </c>
      <c r="EC5" t="s">
        <v>16</v>
      </c>
      <c r="ED5" t="s">
        <v>16</v>
      </c>
      <c r="EE5" t="s">
        <v>16</v>
      </c>
      <c r="EF5" t="s">
        <v>16</v>
      </c>
      <c r="EG5" t="s">
        <v>16</v>
      </c>
      <c r="EH5" t="s">
        <v>16</v>
      </c>
      <c r="EI5" t="s">
        <v>16</v>
      </c>
      <c r="EJ5" t="s">
        <v>16</v>
      </c>
      <c r="EK5" t="s">
        <v>16</v>
      </c>
      <c r="EL5" t="s">
        <v>16</v>
      </c>
      <c r="EM5" t="s">
        <v>16</v>
      </c>
      <c r="EN5" t="s">
        <v>16</v>
      </c>
      <c r="EO5" t="s">
        <v>16</v>
      </c>
      <c r="EP5" t="s">
        <v>16</v>
      </c>
      <c r="EQ5" t="s">
        <v>16</v>
      </c>
      <c r="ER5" t="s">
        <v>16</v>
      </c>
      <c r="ES5" t="s">
        <v>16</v>
      </c>
      <c r="ET5" t="s">
        <v>16</v>
      </c>
      <c r="EU5" t="s">
        <v>16</v>
      </c>
      <c r="EV5" t="s">
        <v>16</v>
      </c>
      <c r="EW5" t="s">
        <v>16</v>
      </c>
      <c r="EX5" t="s">
        <v>16</v>
      </c>
      <c r="EY5" t="s">
        <v>16</v>
      </c>
      <c r="EZ5" t="s">
        <v>16</v>
      </c>
      <c r="FA5" t="s">
        <v>16</v>
      </c>
      <c r="FB5" t="s">
        <v>16</v>
      </c>
      <c r="FC5" t="s">
        <v>16</v>
      </c>
      <c r="FD5" t="s">
        <v>16</v>
      </c>
      <c r="FE5" t="s">
        <v>16</v>
      </c>
      <c r="FF5" t="s">
        <v>16</v>
      </c>
      <c r="FG5" t="s">
        <v>16</v>
      </c>
      <c r="FH5" t="s">
        <v>16</v>
      </c>
      <c r="FI5" t="s">
        <v>16</v>
      </c>
      <c r="FJ5" t="s">
        <v>16</v>
      </c>
      <c r="FK5" t="s">
        <v>16</v>
      </c>
      <c r="FL5" t="s">
        <v>16</v>
      </c>
      <c r="FM5" t="s">
        <v>16</v>
      </c>
      <c r="FN5" t="s">
        <v>16</v>
      </c>
      <c r="FO5" t="s">
        <v>16</v>
      </c>
      <c r="FP5" t="s">
        <v>16</v>
      </c>
      <c r="FQ5" t="s">
        <v>16</v>
      </c>
      <c r="FR5" t="s">
        <v>16</v>
      </c>
      <c r="FS5" t="s">
        <v>16</v>
      </c>
      <c r="FT5" t="s">
        <v>16</v>
      </c>
      <c r="FU5" t="s">
        <v>16</v>
      </c>
      <c r="FV5" t="s">
        <v>16</v>
      </c>
      <c r="FW5" t="s">
        <v>16</v>
      </c>
      <c r="FX5" t="s">
        <v>16</v>
      </c>
      <c r="FY5" t="s">
        <v>16</v>
      </c>
      <c r="FZ5" t="s">
        <v>16</v>
      </c>
      <c r="GA5" t="s">
        <v>16</v>
      </c>
      <c r="GB5" t="s">
        <v>16</v>
      </c>
      <c r="GC5" t="s">
        <v>16</v>
      </c>
      <c r="GD5" t="s">
        <v>16</v>
      </c>
      <c r="GE5" t="s">
        <v>16</v>
      </c>
      <c r="GF5" t="s">
        <v>16</v>
      </c>
      <c r="GG5" t="s">
        <v>16</v>
      </c>
      <c r="GH5" t="s">
        <v>16</v>
      </c>
      <c r="GI5" t="s">
        <v>16</v>
      </c>
      <c r="GJ5" t="s">
        <v>16</v>
      </c>
    </row>
    <row r="6" spans="1:216">
      <c r="A6" s="16" t="s">
        <v>14</v>
      </c>
      <c r="B6">
        <v>8332010</v>
      </c>
      <c r="C6" s="1">
        <v>43957</v>
      </c>
      <c r="D6">
        <v>85.8</v>
      </c>
      <c r="E6" t="s">
        <v>16</v>
      </c>
    </row>
    <row r="7" spans="1:216">
      <c r="A7" s="16" t="s">
        <v>14</v>
      </c>
      <c r="B7">
        <v>8332010</v>
      </c>
      <c r="C7" s="1">
        <v>43958</v>
      </c>
      <c r="D7">
        <v>67.099999999999994</v>
      </c>
      <c r="E7" t="s">
        <v>16</v>
      </c>
    </row>
    <row r="8" spans="1:216">
      <c r="A8" s="16" t="s">
        <v>14</v>
      </c>
      <c r="B8">
        <v>8332010</v>
      </c>
      <c r="C8" s="1">
        <v>43959</v>
      </c>
      <c r="D8">
        <v>52.9</v>
      </c>
      <c r="E8" t="s">
        <v>16</v>
      </c>
    </row>
    <row r="9" spans="1:216">
      <c r="A9" s="16" t="s">
        <v>14</v>
      </c>
      <c r="B9">
        <v>8332010</v>
      </c>
      <c r="C9" s="1">
        <v>43960</v>
      </c>
      <c r="D9">
        <v>64.400000000000006</v>
      </c>
      <c r="E9" t="s">
        <v>16</v>
      </c>
    </row>
    <row r="10" spans="1:216">
      <c r="A10" s="16" t="s">
        <v>14</v>
      </c>
      <c r="B10">
        <v>8332010</v>
      </c>
      <c r="C10" s="1">
        <v>43961</v>
      </c>
      <c r="D10">
        <v>85.2</v>
      </c>
      <c r="E10" t="s">
        <v>16</v>
      </c>
    </row>
    <row r="11" spans="1:216">
      <c r="A11" s="16" t="s">
        <v>14</v>
      </c>
      <c r="B11">
        <v>8332010</v>
      </c>
      <c r="C11" s="1">
        <v>43962</v>
      </c>
      <c r="D11">
        <v>86.4</v>
      </c>
      <c r="E11" t="s">
        <v>16</v>
      </c>
    </row>
    <row r="12" spans="1:216">
      <c r="A12" s="16" t="s">
        <v>14</v>
      </c>
      <c r="B12">
        <v>8332010</v>
      </c>
      <c r="C12" s="1">
        <v>43963</v>
      </c>
      <c r="D12">
        <v>64.400000000000006</v>
      </c>
      <c r="E12" t="s">
        <v>16</v>
      </c>
    </row>
    <row r="13" spans="1:216">
      <c r="A13" s="16" t="s">
        <v>14</v>
      </c>
      <c r="B13">
        <v>8332010</v>
      </c>
      <c r="C13" s="1">
        <v>43964</v>
      </c>
      <c r="D13">
        <v>56.7</v>
      </c>
      <c r="E13" t="s">
        <v>16</v>
      </c>
    </row>
    <row r="14" spans="1:216">
      <c r="A14" s="16" t="s">
        <v>14</v>
      </c>
      <c r="B14">
        <v>8332010</v>
      </c>
      <c r="C14" s="1">
        <v>43965</v>
      </c>
      <c r="D14">
        <v>43.9</v>
      </c>
      <c r="E14" t="s">
        <v>16</v>
      </c>
    </row>
    <row r="15" spans="1:216">
      <c r="A15" s="16" t="s">
        <v>14</v>
      </c>
      <c r="B15">
        <v>8332010</v>
      </c>
      <c r="C15" s="1">
        <v>43966</v>
      </c>
      <c r="D15">
        <v>40.1</v>
      </c>
      <c r="E15" t="s">
        <v>16</v>
      </c>
    </row>
    <row r="16" spans="1:216">
      <c r="A16" s="16" t="s">
        <v>14</v>
      </c>
      <c r="B16">
        <v>8332010</v>
      </c>
      <c r="C16" s="1">
        <v>43967</v>
      </c>
      <c r="D16">
        <v>51</v>
      </c>
      <c r="E16" t="s">
        <v>16</v>
      </c>
    </row>
    <row r="17" spans="1:5">
      <c r="A17" s="16" t="s">
        <v>14</v>
      </c>
      <c r="B17">
        <v>8332010</v>
      </c>
      <c r="C17" s="1">
        <v>43968</v>
      </c>
      <c r="D17">
        <v>54.7</v>
      </c>
      <c r="E17" t="s">
        <v>16</v>
      </c>
    </row>
    <row r="18" spans="1:5">
      <c r="A18" s="16" t="s">
        <v>14</v>
      </c>
      <c r="B18">
        <v>8332010</v>
      </c>
      <c r="C18" s="1">
        <v>43969</v>
      </c>
      <c r="D18">
        <v>51.4</v>
      </c>
      <c r="E18" t="s">
        <v>16</v>
      </c>
    </row>
    <row r="19" spans="1:5">
      <c r="A19" s="16" t="s">
        <v>14</v>
      </c>
      <c r="B19">
        <v>8332010</v>
      </c>
      <c r="C19" s="1">
        <v>43970</v>
      </c>
      <c r="D19">
        <v>45.3</v>
      </c>
      <c r="E19" t="s">
        <v>16</v>
      </c>
    </row>
    <row r="20" spans="1:5">
      <c r="A20" s="16" t="s">
        <v>14</v>
      </c>
      <c r="B20">
        <v>8332010</v>
      </c>
      <c r="C20" s="1">
        <v>43971</v>
      </c>
      <c r="D20">
        <v>46.6</v>
      </c>
      <c r="E20" t="s">
        <v>16</v>
      </c>
    </row>
    <row r="21" spans="1:5">
      <c r="A21" s="16" t="s">
        <v>14</v>
      </c>
      <c r="B21">
        <v>8332010</v>
      </c>
      <c r="C21" s="1">
        <v>43972</v>
      </c>
      <c r="D21">
        <v>43.6</v>
      </c>
      <c r="E21" t="s">
        <v>16</v>
      </c>
    </row>
    <row r="22" spans="1:5">
      <c r="A22" s="16" t="s">
        <v>14</v>
      </c>
      <c r="B22">
        <v>8332010</v>
      </c>
      <c r="C22" s="1">
        <v>43973</v>
      </c>
      <c r="D22">
        <v>43.2</v>
      </c>
      <c r="E22" t="s">
        <v>16</v>
      </c>
    </row>
    <row r="23" spans="1:5">
      <c r="A23" s="16" t="s">
        <v>14</v>
      </c>
      <c r="B23">
        <v>8332010</v>
      </c>
      <c r="C23" s="1">
        <v>43974</v>
      </c>
      <c r="D23">
        <v>41.8</v>
      </c>
      <c r="E23" t="s">
        <v>16</v>
      </c>
    </row>
    <row r="24" spans="1:5">
      <c r="A24" s="16" t="s">
        <v>14</v>
      </c>
      <c r="B24">
        <v>8332010</v>
      </c>
      <c r="C24" s="1">
        <v>43975</v>
      </c>
      <c r="D24">
        <v>52.1</v>
      </c>
      <c r="E24" t="s">
        <v>16</v>
      </c>
    </row>
    <row r="25" spans="1:5">
      <c r="A25" s="16" t="s">
        <v>14</v>
      </c>
      <c r="B25">
        <v>8332010</v>
      </c>
      <c r="C25" s="1">
        <v>43976</v>
      </c>
      <c r="D25">
        <v>188</v>
      </c>
      <c r="E25" t="s">
        <v>16</v>
      </c>
    </row>
    <row r="26" spans="1:5">
      <c r="A26" s="16" t="s">
        <v>14</v>
      </c>
      <c r="B26">
        <v>8332010</v>
      </c>
      <c r="C26" s="1">
        <v>43977</v>
      </c>
      <c r="D26">
        <v>408</v>
      </c>
      <c r="E26" t="s">
        <v>16</v>
      </c>
    </row>
    <row r="27" spans="1:5">
      <c r="A27" s="16" t="s">
        <v>14</v>
      </c>
      <c r="B27">
        <v>8332010</v>
      </c>
      <c r="C27" s="1">
        <v>43978</v>
      </c>
      <c r="D27">
        <v>281</v>
      </c>
      <c r="E27" t="s">
        <v>16</v>
      </c>
    </row>
    <row r="28" spans="1:5">
      <c r="A28" s="16" t="s">
        <v>14</v>
      </c>
      <c r="B28">
        <v>8332010</v>
      </c>
      <c r="C28" s="1">
        <v>43979</v>
      </c>
      <c r="D28">
        <v>125</v>
      </c>
      <c r="E28" t="s">
        <v>16</v>
      </c>
    </row>
    <row r="29" spans="1:5">
      <c r="A29" s="16" t="s">
        <v>14</v>
      </c>
      <c r="B29">
        <v>8332010</v>
      </c>
      <c r="C29" s="1">
        <v>43980</v>
      </c>
      <c r="D29">
        <v>86.2</v>
      </c>
      <c r="E29" t="s">
        <v>16</v>
      </c>
    </row>
    <row r="30" spans="1:5">
      <c r="A30" s="16" t="s">
        <v>14</v>
      </c>
      <c r="B30">
        <v>8332010</v>
      </c>
      <c r="C30" s="1">
        <v>43981</v>
      </c>
      <c r="D30">
        <v>68.599999999999994</v>
      </c>
      <c r="E30" t="s">
        <v>16</v>
      </c>
    </row>
    <row r="31" spans="1:5">
      <c r="A31" s="16" t="s">
        <v>14</v>
      </c>
      <c r="B31">
        <v>8332010</v>
      </c>
      <c r="C31" s="1">
        <v>43982</v>
      </c>
      <c r="D31">
        <v>53.3</v>
      </c>
      <c r="E31" t="s">
        <v>16</v>
      </c>
    </row>
    <row r="32" spans="1:5">
      <c r="A32" s="16" t="s">
        <v>14</v>
      </c>
      <c r="B32">
        <v>8332010</v>
      </c>
      <c r="C32" s="1">
        <v>43983</v>
      </c>
      <c r="D32">
        <v>47.6</v>
      </c>
      <c r="E32" t="s">
        <v>16</v>
      </c>
    </row>
    <row r="33" spans="1:5">
      <c r="A33" s="16" t="s">
        <v>14</v>
      </c>
      <c r="B33">
        <v>8332010</v>
      </c>
      <c r="C33" s="1">
        <v>43984</v>
      </c>
      <c r="D33">
        <v>45.5</v>
      </c>
      <c r="E33" t="s">
        <v>16</v>
      </c>
    </row>
    <row r="34" spans="1:5">
      <c r="A34" s="16" t="s">
        <v>14</v>
      </c>
      <c r="B34">
        <v>8332010</v>
      </c>
      <c r="C34" s="1">
        <v>43985</v>
      </c>
      <c r="D34">
        <v>179</v>
      </c>
      <c r="E34" t="s">
        <v>16</v>
      </c>
    </row>
    <row r="35" spans="1:5">
      <c r="A35" s="16" t="s">
        <v>14</v>
      </c>
      <c r="B35">
        <v>8332010</v>
      </c>
      <c r="C35" s="1">
        <v>43986</v>
      </c>
      <c r="D35">
        <v>177</v>
      </c>
      <c r="E35" t="s">
        <v>16</v>
      </c>
    </row>
    <row r="36" spans="1:5">
      <c r="A36" s="16" t="s">
        <v>14</v>
      </c>
      <c r="B36">
        <v>8332010</v>
      </c>
      <c r="C36" s="1">
        <v>43987</v>
      </c>
      <c r="D36">
        <v>157</v>
      </c>
      <c r="E36" t="s">
        <v>16</v>
      </c>
    </row>
    <row r="37" spans="1:5">
      <c r="A37" s="16" t="s">
        <v>14</v>
      </c>
      <c r="B37">
        <v>8332010</v>
      </c>
      <c r="C37" s="1">
        <v>43988</v>
      </c>
      <c r="D37">
        <v>88.4</v>
      </c>
      <c r="E37" t="s">
        <v>16</v>
      </c>
    </row>
    <row r="38" spans="1:5">
      <c r="A38" s="16" t="s">
        <v>14</v>
      </c>
      <c r="B38">
        <v>8332010</v>
      </c>
      <c r="C38" s="1">
        <v>43989</v>
      </c>
      <c r="D38">
        <v>79.900000000000006</v>
      </c>
      <c r="E38" t="s">
        <v>16</v>
      </c>
    </row>
    <row r="39" spans="1:5">
      <c r="A39" s="16" t="s">
        <v>14</v>
      </c>
      <c r="B39">
        <v>8332010</v>
      </c>
      <c r="C39" s="1">
        <v>43990</v>
      </c>
      <c r="D39">
        <v>46.8</v>
      </c>
      <c r="E39" t="s">
        <v>16</v>
      </c>
    </row>
    <row r="40" spans="1:5">
      <c r="A40" s="16" t="s">
        <v>14</v>
      </c>
      <c r="B40">
        <v>8332010</v>
      </c>
      <c r="C40" s="1">
        <v>43991</v>
      </c>
      <c r="D40">
        <v>36.299999999999997</v>
      </c>
      <c r="E40" t="s">
        <v>16</v>
      </c>
    </row>
    <row r="41" spans="1:5">
      <c r="A41" s="16" t="s">
        <v>14</v>
      </c>
      <c r="B41">
        <v>8332010</v>
      </c>
      <c r="C41" s="1">
        <v>43992</v>
      </c>
      <c r="D41">
        <v>24.1</v>
      </c>
      <c r="E41" t="s">
        <v>16</v>
      </c>
    </row>
    <row r="42" spans="1:5">
      <c r="A42" s="16" t="s">
        <v>14</v>
      </c>
      <c r="B42">
        <v>8332010</v>
      </c>
      <c r="C42" s="1">
        <v>43993</v>
      </c>
      <c r="D42">
        <v>16.7</v>
      </c>
      <c r="E42" t="s">
        <v>16</v>
      </c>
    </row>
    <row r="43" spans="1:5">
      <c r="A43" s="16" t="s">
        <v>14</v>
      </c>
      <c r="B43">
        <v>8332010</v>
      </c>
      <c r="C43" s="1">
        <v>43994</v>
      </c>
      <c r="D43">
        <v>13.7</v>
      </c>
      <c r="E43" t="s">
        <v>16</v>
      </c>
    </row>
    <row r="44" spans="1:5">
      <c r="A44" s="16" t="s">
        <v>14</v>
      </c>
      <c r="B44">
        <v>8332010</v>
      </c>
      <c r="C44" s="1">
        <v>43995</v>
      </c>
      <c r="D44">
        <v>14.5</v>
      </c>
      <c r="E44" t="s">
        <v>16</v>
      </c>
    </row>
    <row r="45" spans="1:5">
      <c r="A45" s="16" t="s">
        <v>14</v>
      </c>
      <c r="B45">
        <v>8332010</v>
      </c>
      <c r="C45" s="1">
        <v>43996</v>
      </c>
      <c r="D45">
        <v>10.6</v>
      </c>
      <c r="E45" t="s">
        <v>16</v>
      </c>
    </row>
    <row r="46" spans="1:5">
      <c r="A46" s="16" t="s">
        <v>14</v>
      </c>
      <c r="B46">
        <v>8332010</v>
      </c>
      <c r="C46" s="1">
        <v>43997</v>
      </c>
      <c r="D46">
        <v>8.42</v>
      </c>
      <c r="E46" t="s">
        <v>16</v>
      </c>
    </row>
    <row r="47" spans="1:5">
      <c r="A47" s="16" t="s">
        <v>14</v>
      </c>
      <c r="B47">
        <v>8332010</v>
      </c>
      <c r="C47" s="1">
        <v>43998</v>
      </c>
      <c r="D47">
        <v>6.91</v>
      </c>
      <c r="E47" t="s">
        <v>16</v>
      </c>
    </row>
    <row r="48" spans="1:5">
      <c r="A48" s="16" t="s">
        <v>14</v>
      </c>
      <c r="B48">
        <v>8332010</v>
      </c>
      <c r="C48" s="1">
        <v>43999</v>
      </c>
      <c r="D48">
        <v>4.67</v>
      </c>
      <c r="E48" t="s">
        <v>16</v>
      </c>
    </row>
    <row r="49" spans="1:5">
      <c r="A49" s="16" t="s">
        <v>14</v>
      </c>
      <c r="B49">
        <v>8332010</v>
      </c>
      <c r="C49" s="1">
        <v>44000</v>
      </c>
      <c r="D49">
        <v>4.32</v>
      </c>
      <c r="E49" t="s">
        <v>16</v>
      </c>
    </row>
    <row r="50" spans="1:5">
      <c r="A50" s="16" t="s">
        <v>14</v>
      </c>
      <c r="B50">
        <v>8332010</v>
      </c>
      <c r="C50" s="1">
        <v>44001</v>
      </c>
      <c r="D50">
        <v>4.29</v>
      </c>
      <c r="E50" t="s">
        <v>16</v>
      </c>
    </row>
    <row r="51" spans="1:5">
      <c r="A51" s="16" t="s">
        <v>14</v>
      </c>
      <c r="B51">
        <v>8332010</v>
      </c>
      <c r="C51" s="1">
        <v>44002</v>
      </c>
      <c r="D51">
        <v>3.72</v>
      </c>
      <c r="E51" t="s">
        <v>16</v>
      </c>
    </row>
    <row r="52" spans="1:5">
      <c r="A52" s="16" t="s">
        <v>14</v>
      </c>
      <c r="B52">
        <v>8332010</v>
      </c>
      <c r="C52" s="1">
        <v>44003</v>
      </c>
      <c r="D52">
        <v>2.56</v>
      </c>
      <c r="E52" t="s">
        <v>15</v>
      </c>
    </row>
    <row r="53" spans="1:5">
      <c r="A53" s="16" t="s">
        <v>14</v>
      </c>
      <c r="B53">
        <v>8332010</v>
      </c>
      <c r="C53" s="1">
        <v>44004</v>
      </c>
      <c r="D53">
        <v>1.1399999999999999</v>
      </c>
      <c r="E53" t="s">
        <v>15</v>
      </c>
    </row>
    <row r="54" spans="1:5">
      <c r="A54" s="16" t="s">
        <v>14</v>
      </c>
      <c r="B54">
        <v>8332010</v>
      </c>
      <c r="C54" s="1">
        <v>44005</v>
      </c>
      <c r="D54">
        <v>1.25</v>
      </c>
      <c r="E54" t="s">
        <v>15</v>
      </c>
    </row>
    <row r="55" spans="1:5">
      <c r="A55" s="16" t="s">
        <v>14</v>
      </c>
      <c r="B55">
        <v>8332010</v>
      </c>
      <c r="C55" s="1">
        <v>44006</v>
      </c>
      <c r="D55">
        <v>1.1000000000000001</v>
      </c>
      <c r="E55" t="s">
        <v>15</v>
      </c>
    </row>
    <row r="56" spans="1:5">
      <c r="A56" s="16" t="s">
        <v>14</v>
      </c>
      <c r="B56">
        <v>8332010</v>
      </c>
      <c r="C56" s="1">
        <v>44007</v>
      </c>
      <c r="D56">
        <v>0.75</v>
      </c>
      <c r="E56" t="s">
        <v>15</v>
      </c>
    </row>
    <row r="57" spans="1:5">
      <c r="A57" s="16" t="s">
        <v>14</v>
      </c>
      <c r="B57">
        <v>8332010</v>
      </c>
      <c r="C57" s="1">
        <v>44008</v>
      </c>
      <c r="D57">
        <v>0.59</v>
      </c>
      <c r="E57" t="s">
        <v>15</v>
      </c>
    </row>
    <row r="58" spans="1:5">
      <c r="A58" s="16" t="s">
        <v>14</v>
      </c>
      <c r="B58">
        <v>8332010</v>
      </c>
      <c r="C58" s="1">
        <v>44009</v>
      </c>
      <c r="D58">
        <v>0.77</v>
      </c>
      <c r="E58" t="s">
        <v>15</v>
      </c>
    </row>
    <row r="59" spans="1:5">
      <c r="A59" s="16" t="s">
        <v>14</v>
      </c>
      <c r="B59">
        <v>8332010</v>
      </c>
      <c r="C59" s="1">
        <v>44010</v>
      </c>
      <c r="D59">
        <v>0.63</v>
      </c>
      <c r="E59" t="s">
        <v>15</v>
      </c>
    </row>
    <row r="60" spans="1:5">
      <c r="A60" s="16" t="s">
        <v>14</v>
      </c>
      <c r="B60">
        <v>8332010</v>
      </c>
      <c r="C60" s="1">
        <v>44011</v>
      </c>
      <c r="D60">
        <v>0.56000000000000005</v>
      </c>
      <c r="E60" t="s">
        <v>15</v>
      </c>
    </row>
    <row r="61" spans="1:5">
      <c r="A61" s="16" t="s">
        <v>14</v>
      </c>
      <c r="B61">
        <v>8332010</v>
      </c>
      <c r="C61" s="1">
        <v>44012</v>
      </c>
      <c r="D61">
        <v>0.52</v>
      </c>
      <c r="E61" t="s">
        <v>15</v>
      </c>
    </row>
    <row r="62" spans="1:5">
      <c r="A62" s="16" t="s">
        <v>14</v>
      </c>
      <c r="B62">
        <v>8332010</v>
      </c>
      <c r="C62" s="1">
        <v>44013</v>
      </c>
      <c r="D62">
        <v>0.5</v>
      </c>
      <c r="E62" t="s">
        <v>15</v>
      </c>
    </row>
    <row r="63" spans="1:5">
      <c r="A63" s="16" t="s">
        <v>14</v>
      </c>
      <c r="B63">
        <v>8332010</v>
      </c>
      <c r="C63" s="1">
        <v>44014</v>
      </c>
      <c r="D63">
        <v>0.36</v>
      </c>
      <c r="E63" t="s">
        <v>15</v>
      </c>
    </row>
    <row r="64" spans="1:5">
      <c r="A64" s="16" t="s">
        <v>14</v>
      </c>
      <c r="B64">
        <v>8332010</v>
      </c>
      <c r="C64" s="1">
        <v>44015</v>
      </c>
      <c r="D64">
        <v>0.61</v>
      </c>
      <c r="E64" t="s">
        <v>15</v>
      </c>
    </row>
    <row r="65" spans="1:5">
      <c r="A65" s="16" t="s">
        <v>14</v>
      </c>
      <c r="B65">
        <v>8332010</v>
      </c>
      <c r="C65" s="1">
        <v>44016</v>
      </c>
      <c r="D65">
        <v>0.55000000000000004</v>
      </c>
      <c r="E65" t="s">
        <v>15</v>
      </c>
    </row>
    <row r="66" spans="1:5">
      <c r="A66" s="16" t="s">
        <v>14</v>
      </c>
      <c r="B66">
        <v>8332010</v>
      </c>
      <c r="C66" s="1">
        <v>44017</v>
      </c>
      <c r="D66">
        <v>0.34</v>
      </c>
      <c r="E66" t="s">
        <v>15</v>
      </c>
    </row>
    <row r="67" spans="1:5">
      <c r="A67" s="16" t="s">
        <v>14</v>
      </c>
      <c r="B67">
        <v>8332010</v>
      </c>
      <c r="C67" s="1">
        <v>44018</v>
      </c>
      <c r="D67">
        <v>0.26</v>
      </c>
      <c r="E67" t="s">
        <v>15</v>
      </c>
    </row>
    <row r="68" spans="1:5">
      <c r="A68" s="16" t="s">
        <v>14</v>
      </c>
      <c r="B68">
        <v>8332010</v>
      </c>
      <c r="C68" s="1">
        <v>44019</v>
      </c>
      <c r="D68">
        <v>0.37</v>
      </c>
      <c r="E68" t="s">
        <v>15</v>
      </c>
    </row>
    <row r="69" spans="1:5">
      <c r="A69" s="16" t="s">
        <v>14</v>
      </c>
      <c r="B69">
        <v>8332010</v>
      </c>
      <c r="C69" s="1">
        <v>44020</v>
      </c>
      <c r="D69">
        <v>0.2</v>
      </c>
      <c r="E69" t="s">
        <v>15</v>
      </c>
    </row>
    <row r="70" spans="1:5">
      <c r="A70" s="16" t="s">
        <v>14</v>
      </c>
      <c r="B70">
        <v>8332010</v>
      </c>
      <c r="C70" s="1">
        <v>44021</v>
      </c>
      <c r="D70">
        <v>0.28999999999999998</v>
      </c>
      <c r="E70" t="s">
        <v>15</v>
      </c>
    </row>
    <row r="71" spans="1:5">
      <c r="A71" s="16" t="s">
        <v>14</v>
      </c>
      <c r="B71">
        <v>8332010</v>
      </c>
      <c r="C71" s="1">
        <v>44022</v>
      </c>
      <c r="D71">
        <v>0.21</v>
      </c>
      <c r="E71" t="s">
        <v>15</v>
      </c>
    </row>
    <row r="72" spans="1:5">
      <c r="A72" s="16" t="s">
        <v>14</v>
      </c>
      <c r="B72">
        <v>8332010</v>
      </c>
      <c r="C72" s="1">
        <v>44023</v>
      </c>
      <c r="D72">
        <v>0.06</v>
      </c>
      <c r="E72" t="s">
        <v>15</v>
      </c>
    </row>
    <row r="73" spans="1:5">
      <c r="A73" s="16" t="s">
        <v>14</v>
      </c>
      <c r="B73">
        <v>8332010</v>
      </c>
      <c r="C73" s="1">
        <v>44024</v>
      </c>
      <c r="D73">
        <v>-0.01</v>
      </c>
      <c r="E73" t="s">
        <v>15</v>
      </c>
    </row>
    <row r="74" spans="1:5">
      <c r="A74" s="16" t="s">
        <v>14</v>
      </c>
      <c r="B74">
        <v>8332010</v>
      </c>
      <c r="C74" s="1">
        <v>44025</v>
      </c>
      <c r="D74">
        <v>0.08</v>
      </c>
      <c r="E74" t="s">
        <v>15</v>
      </c>
    </row>
    <row r="75" spans="1:5">
      <c r="A75" s="16" t="s">
        <v>14</v>
      </c>
      <c r="B75">
        <v>8332010</v>
      </c>
      <c r="C75" s="1">
        <v>44026</v>
      </c>
      <c r="D75">
        <v>0.04</v>
      </c>
      <c r="E75" t="s">
        <v>15</v>
      </c>
    </row>
    <row r="76" spans="1:5">
      <c r="A76" s="16" t="s">
        <v>14</v>
      </c>
      <c r="B76">
        <v>8332010</v>
      </c>
      <c r="C76" s="1">
        <v>44027</v>
      </c>
      <c r="D76">
        <v>0</v>
      </c>
      <c r="E76" t="s">
        <v>16</v>
      </c>
    </row>
    <row r="77" spans="1:5">
      <c r="A77" s="16" t="s">
        <v>14</v>
      </c>
      <c r="B77">
        <v>8332010</v>
      </c>
      <c r="C77" s="1">
        <v>44028</v>
      </c>
      <c r="D77">
        <v>0</v>
      </c>
      <c r="E77" t="s">
        <v>16</v>
      </c>
    </row>
    <row r="78" spans="1:5">
      <c r="A78" s="16" t="s">
        <v>14</v>
      </c>
      <c r="B78">
        <v>8332010</v>
      </c>
      <c r="C78" s="1">
        <v>44029</v>
      </c>
      <c r="D78">
        <v>0</v>
      </c>
      <c r="E78" t="s">
        <v>16</v>
      </c>
    </row>
    <row r="79" spans="1:5">
      <c r="A79" s="16" t="s">
        <v>14</v>
      </c>
      <c r="B79">
        <v>8332010</v>
      </c>
      <c r="C79" s="1">
        <v>44030</v>
      </c>
      <c r="D79">
        <v>0</v>
      </c>
      <c r="E79" t="s">
        <v>16</v>
      </c>
    </row>
    <row r="80" spans="1:5">
      <c r="A80" s="16" t="s">
        <v>14</v>
      </c>
      <c r="B80">
        <v>8332010</v>
      </c>
      <c r="C80" s="1">
        <v>44031</v>
      </c>
      <c r="D80">
        <v>0</v>
      </c>
      <c r="E80" t="s">
        <v>16</v>
      </c>
    </row>
    <row r="81" spans="1:5">
      <c r="A81" s="16" t="s">
        <v>14</v>
      </c>
      <c r="B81">
        <v>8332010</v>
      </c>
      <c r="C81" s="1">
        <v>44032</v>
      </c>
      <c r="D81">
        <v>1.49</v>
      </c>
      <c r="E81" t="s">
        <v>16</v>
      </c>
    </row>
    <row r="82" spans="1:5">
      <c r="A82" s="16" t="s">
        <v>14</v>
      </c>
      <c r="B82">
        <v>8332010</v>
      </c>
      <c r="C82" s="1">
        <v>44033</v>
      </c>
      <c r="D82">
        <v>5.58</v>
      </c>
      <c r="E82" t="s">
        <v>16</v>
      </c>
    </row>
    <row r="83" spans="1:5">
      <c r="A83" s="16" t="s">
        <v>14</v>
      </c>
      <c r="B83">
        <v>8332010</v>
      </c>
      <c r="C83" s="1">
        <v>44034</v>
      </c>
      <c r="D83">
        <v>9.9600000000000009</v>
      </c>
      <c r="E83" t="s">
        <v>16</v>
      </c>
    </row>
    <row r="84" spans="1:5">
      <c r="A84" s="16" t="s">
        <v>14</v>
      </c>
      <c r="B84">
        <v>8332010</v>
      </c>
      <c r="C84" s="1">
        <v>44035</v>
      </c>
      <c r="D84">
        <v>13.2</v>
      </c>
      <c r="E84" t="s">
        <v>16</v>
      </c>
    </row>
    <row r="85" spans="1:5">
      <c r="A85" s="16" t="s">
        <v>14</v>
      </c>
      <c r="B85">
        <v>8332010</v>
      </c>
      <c r="C85" s="1">
        <v>44036</v>
      </c>
      <c r="D85">
        <v>14.8</v>
      </c>
      <c r="E85" t="s">
        <v>16</v>
      </c>
    </row>
    <row r="86" spans="1:5">
      <c r="A86" s="16" t="s">
        <v>14</v>
      </c>
      <c r="B86">
        <v>8332010</v>
      </c>
      <c r="C86" s="1">
        <v>44037</v>
      </c>
      <c r="D86">
        <v>18.899999999999999</v>
      </c>
      <c r="E86" t="s">
        <v>16</v>
      </c>
    </row>
    <row r="87" spans="1:5">
      <c r="A87" s="16" t="s">
        <v>14</v>
      </c>
      <c r="B87">
        <v>8332010</v>
      </c>
      <c r="C87" s="1">
        <v>44038</v>
      </c>
      <c r="D87">
        <v>37.299999999999997</v>
      </c>
      <c r="E87" t="s">
        <v>16</v>
      </c>
    </row>
    <row r="88" spans="1:5">
      <c r="A88" s="16" t="s">
        <v>14</v>
      </c>
      <c r="B88">
        <v>8332010</v>
      </c>
      <c r="C88" s="1">
        <v>44039</v>
      </c>
      <c r="D88">
        <v>207</v>
      </c>
      <c r="E88" t="s">
        <v>16</v>
      </c>
    </row>
    <row r="89" spans="1:5">
      <c r="A89" s="16" t="s">
        <v>14</v>
      </c>
      <c r="B89">
        <v>8332010</v>
      </c>
      <c r="C89" s="1">
        <v>44040</v>
      </c>
      <c r="D89">
        <v>243</v>
      </c>
      <c r="E89" t="s">
        <v>16</v>
      </c>
    </row>
    <row r="90" spans="1:5">
      <c r="A90" s="16" t="s">
        <v>14</v>
      </c>
      <c r="B90">
        <v>8332010</v>
      </c>
      <c r="C90" s="1">
        <v>44041</v>
      </c>
      <c r="D90">
        <v>114</v>
      </c>
      <c r="E90" t="s">
        <v>16</v>
      </c>
    </row>
    <row r="91" spans="1:5">
      <c r="A91" s="16" t="s">
        <v>14</v>
      </c>
      <c r="B91">
        <v>8332010</v>
      </c>
      <c r="C91" s="1">
        <v>44042</v>
      </c>
      <c r="D91">
        <v>86.2</v>
      </c>
      <c r="E91" t="s">
        <v>16</v>
      </c>
    </row>
    <row r="92" spans="1:5">
      <c r="A92" s="16" t="s">
        <v>14</v>
      </c>
      <c r="B92">
        <v>8332010</v>
      </c>
      <c r="C92" s="1">
        <v>44043</v>
      </c>
      <c r="D92">
        <v>42.7</v>
      </c>
      <c r="E92" t="s">
        <v>16</v>
      </c>
    </row>
    <row r="93" spans="1:5">
      <c r="A93" s="16" t="s">
        <v>14</v>
      </c>
      <c r="B93">
        <v>8332010</v>
      </c>
      <c r="C93" s="1">
        <v>44044</v>
      </c>
      <c r="D93">
        <v>27.6</v>
      </c>
      <c r="E93" t="s">
        <v>16</v>
      </c>
    </row>
    <row r="94" spans="1:5">
      <c r="A94" s="16" t="s">
        <v>14</v>
      </c>
      <c r="B94">
        <v>8332010</v>
      </c>
      <c r="C94" s="1">
        <v>44045</v>
      </c>
      <c r="D94">
        <v>23.4</v>
      </c>
      <c r="E94" t="s">
        <v>16</v>
      </c>
    </row>
    <row r="95" spans="1:5">
      <c r="A95" s="16" t="s">
        <v>14</v>
      </c>
      <c r="B95">
        <v>8332010</v>
      </c>
      <c r="C95" s="1">
        <v>44046</v>
      </c>
      <c r="D95">
        <v>45.9</v>
      </c>
      <c r="E95" t="s">
        <v>16</v>
      </c>
    </row>
    <row r="96" spans="1:5">
      <c r="A96" s="16" t="s">
        <v>14</v>
      </c>
      <c r="B96">
        <v>8332010</v>
      </c>
      <c r="C96" s="1">
        <v>44047</v>
      </c>
      <c r="D96">
        <v>21.2</v>
      </c>
      <c r="E96" t="s">
        <v>16</v>
      </c>
    </row>
    <row r="97" spans="1:5">
      <c r="A97" s="16" t="s">
        <v>14</v>
      </c>
      <c r="B97">
        <v>8332010</v>
      </c>
      <c r="C97" s="1">
        <v>44048</v>
      </c>
      <c r="D97">
        <v>16.899999999999999</v>
      </c>
      <c r="E97" t="s">
        <v>16</v>
      </c>
    </row>
    <row r="98" spans="1:5">
      <c r="A98" s="16" t="s">
        <v>14</v>
      </c>
      <c r="B98">
        <v>8332010</v>
      </c>
      <c r="C98" s="1">
        <v>44049</v>
      </c>
      <c r="D98">
        <v>12.4</v>
      </c>
      <c r="E98" t="s">
        <v>16</v>
      </c>
    </row>
    <row r="99" spans="1:5">
      <c r="A99" s="16" t="s">
        <v>14</v>
      </c>
      <c r="B99">
        <v>8332010</v>
      </c>
      <c r="C99" s="1">
        <v>44050</v>
      </c>
      <c r="D99">
        <v>9.99</v>
      </c>
      <c r="E99" t="s">
        <v>16</v>
      </c>
    </row>
    <row r="100" spans="1:5">
      <c r="A100" s="16" t="s">
        <v>14</v>
      </c>
      <c r="B100">
        <v>8332010</v>
      </c>
      <c r="C100" s="1">
        <v>44051</v>
      </c>
      <c r="D100">
        <v>9.1199999999999992</v>
      </c>
      <c r="E100" t="s">
        <v>16</v>
      </c>
    </row>
    <row r="101" spans="1:5">
      <c r="A101" s="16" t="s">
        <v>14</v>
      </c>
      <c r="B101">
        <v>8332010</v>
      </c>
      <c r="C101" s="1">
        <v>44052</v>
      </c>
      <c r="D101">
        <v>9.99</v>
      </c>
      <c r="E101" t="s">
        <v>16</v>
      </c>
    </row>
    <row r="102" spans="1:5">
      <c r="A102" s="16" t="s">
        <v>14</v>
      </c>
      <c r="B102">
        <v>8332010</v>
      </c>
      <c r="C102" s="1">
        <v>44053</v>
      </c>
      <c r="D102">
        <v>14.4</v>
      </c>
      <c r="E102" t="s">
        <v>16</v>
      </c>
    </row>
    <row r="103" spans="1:5">
      <c r="A103" s="16" t="s">
        <v>14</v>
      </c>
      <c r="B103">
        <v>8332010</v>
      </c>
      <c r="C103" s="1">
        <v>44054</v>
      </c>
      <c r="D103">
        <v>16.399999999999999</v>
      </c>
      <c r="E103" t="s">
        <v>16</v>
      </c>
    </row>
    <row r="104" spans="1:5">
      <c r="A104" s="16" t="s">
        <v>14</v>
      </c>
      <c r="B104">
        <v>8332010</v>
      </c>
      <c r="C104" s="1">
        <v>44055</v>
      </c>
      <c r="D104">
        <v>12.8</v>
      </c>
      <c r="E104" t="s">
        <v>16</v>
      </c>
    </row>
    <row r="105" spans="1:5">
      <c r="A105" s="16" t="s">
        <v>14</v>
      </c>
      <c r="B105">
        <v>8332010</v>
      </c>
      <c r="C105" s="1">
        <v>44056</v>
      </c>
      <c r="D105">
        <v>7.93</v>
      </c>
      <c r="E105" t="s">
        <v>16</v>
      </c>
    </row>
    <row r="106" spans="1:5">
      <c r="A106" s="16" t="s">
        <v>14</v>
      </c>
      <c r="B106">
        <v>8332010</v>
      </c>
      <c r="C106" s="1">
        <v>44057</v>
      </c>
      <c r="D106">
        <v>5.87</v>
      </c>
      <c r="E106" t="s">
        <v>16</v>
      </c>
    </row>
    <row r="107" spans="1:5">
      <c r="A107" s="16" t="s">
        <v>14</v>
      </c>
      <c r="B107">
        <v>8332010</v>
      </c>
      <c r="C107" s="1">
        <v>44058</v>
      </c>
      <c r="D107">
        <v>3.66</v>
      </c>
      <c r="E107" t="s">
        <v>16</v>
      </c>
    </row>
    <row r="108" spans="1:5">
      <c r="A108" s="16" t="s">
        <v>14</v>
      </c>
      <c r="B108">
        <v>8332010</v>
      </c>
      <c r="C108" s="1">
        <v>44059</v>
      </c>
      <c r="D108">
        <v>1.76</v>
      </c>
      <c r="E108" t="s">
        <v>16</v>
      </c>
    </row>
    <row r="109" spans="1:5">
      <c r="A109" s="16" t="s">
        <v>14</v>
      </c>
      <c r="B109">
        <v>8332010</v>
      </c>
      <c r="C109" s="1">
        <v>44060</v>
      </c>
      <c r="D109">
        <v>0.92</v>
      </c>
      <c r="E109" t="s">
        <v>15</v>
      </c>
    </row>
    <row r="110" spans="1:5">
      <c r="A110" s="16" t="s">
        <v>14</v>
      </c>
      <c r="B110">
        <v>8332010</v>
      </c>
      <c r="C110" s="1">
        <v>44061</v>
      </c>
      <c r="D110">
        <v>0.76</v>
      </c>
      <c r="E110" t="s">
        <v>15</v>
      </c>
    </row>
    <row r="111" spans="1:5">
      <c r="A111" s="16" t="s">
        <v>14</v>
      </c>
      <c r="B111">
        <v>8332010</v>
      </c>
      <c r="C111" s="1">
        <v>44062</v>
      </c>
      <c r="D111">
        <v>0.56999999999999995</v>
      </c>
      <c r="E111" t="s">
        <v>15</v>
      </c>
    </row>
    <row r="112" spans="1:5">
      <c r="A112" s="16" t="s">
        <v>14</v>
      </c>
      <c r="B112">
        <v>8332010</v>
      </c>
      <c r="C112" s="1">
        <v>44063</v>
      </c>
      <c r="D112">
        <v>0.51</v>
      </c>
      <c r="E112" t="s">
        <v>15</v>
      </c>
    </row>
    <row r="113" spans="1:5">
      <c r="A113" s="16" t="s">
        <v>14</v>
      </c>
      <c r="B113">
        <v>8332010</v>
      </c>
      <c r="C113" s="1">
        <v>44064</v>
      </c>
      <c r="D113">
        <v>0.46</v>
      </c>
      <c r="E113" t="s">
        <v>15</v>
      </c>
    </row>
    <row r="114" spans="1:5">
      <c r="A114" s="16" t="s">
        <v>14</v>
      </c>
      <c r="B114">
        <v>8332010</v>
      </c>
      <c r="C114" s="1">
        <v>44065</v>
      </c>
      <c r="D114">
        <v>0.54</v>
      </c>
      <c r="E114" t="s">
        <v>15</v>
      </c>
    </row>
    <row r="115" spans="1:5">
      <c r="A115" s="16" t="s">
        <v>14</v>
      </c>
      <c r="B115">
        <v>8332010</v>
      </c>
      <c r="C115" s="1">
        <v>44066</v>
      </c>
      <c r="D115">
        <v>0.41</v>
      </c>
      <c r="E115" t="s">
        <v>15</v>
      </c>
    </row>
    <row r="116" spans="1:5">
      <c r="A116" s="16" t="s">
        <v>14</v>
      </c>
      <c r="B116">
        <v>8332010</v>
      </c>
      <c r="C116" s="1">
        <v>44067</v>
      </c>
      <c r="D116">
        <v>0.5</v>
      </c>
      <c r="E116" t="s">
        <v>15</v>
      </c>
    </row>
    <row r="117" spans="1:5">
      <c r="A117" s="16" t="s">
        <v>14</v>
      </c>
      <c r="B117">
        <v>8332010</v>
      </c>
      <c r="C117" s="1">
        <v>44068</v>
      </c>
      <c r="D117">
        <v>0.44</v>
      </c>
      <c r="E117" t="s">
        <v>15</v>
      </c>
    </row>
    <row r="118" spans="1:5">
      <c r="A118" s="16" t="s">
        <v>14</v>
      </c>
      <c r="B118">
        <v>8332010</v>
      </c>
      <c r="C118" s="1">
        <v>44069</v>
      </c>
      <c r="D118">
        <v>0.15</v>
      </c>
      <c r="E118" t="s">
        <v>16</v>
      </c>
    </row>
    <row r="119" spans="1:5">
      <c r="A119" s="16" t="s">
        <v>14</v>
      </c>
      <c r="B119">
        <v>8332010</v>
      </c>
      <c r="C119" s="1">
        <v>44070</v>
      </c>
      <c r="D119">
        <v>0</v>
      </c>
      <c r="E119" t="s">
        <v>16</v>
      </c>
    </row>
    <row r="120" spans="1:5">
      <c r="A120" s="16" t="s">
        <v>14</v>
      </c>
      <c r="B120">
        <v>8332010</v>
      </c>
      <c r="C120" s="1">
        <v>44071</v>
      </c>
      <c r="D120">
        <v>0</v>
      </c>
      <c r="E120" t="s">
        <v>16</v>
      </c>
    </row>
    <row r="121" spans="1:5">
      <c r="A121" s="16" t="s">
        <v>14</v>
      </c>
      <c r="B121">
        <v>8332010</v>
      </c>
      <c r="C121" s="1">
        <v>44072</v>
      </c>
      <c r="D121">
        <v>0</v>
      </c>
      <c r="E121" t="s">
        <v>16</v>
      </c>
    </row>
    <row r="122" spans="1:5">
      <c r="A122" s="16" t="s">
        <v>14</v>
      </c>
      <c r="B122">
        <v>8332010</v>
      </c>
      <c r="C122" s="1">
        <v>44073</v>
      </c>
      <c r="D122">
        <v>0</v>
      </c>
      <c r="E122" t="s">
        <v>16</v>
      </c>
    </row>
    <row r="123" spans="1:5">
      <c r="A123" s="16" t="s">
        <v>14</v>
      </c>
      <c r="B123">
        <v>8332010</v>
      </c>
      <c r="C123" s="1">
        <v>44074</v>
      </c>
      <c r="D123">
        <v>0</v>
      </c>
      <c r="E123" t="s">
        <v>16</v>
      </c>
    </row>
    <row r="124" spans="1:5">
      <c r="A124" s="16" t="s">
        <v>14</v>
      </c>
      <c r="B124">
        <v>8332010</v>
      </c>
      <c r="C124" s="1">
        <v>44075</v>
      </c>
      <c r="D124">
        <v>0</v>
      </c>
      <c r="E124" t="s">
        <v>16</v>
      </c>
    </row>
    <row r="125" spans="1:5">
      <c r="A125" s="16" t="s">
        <v>14</v>
      </c>
      <c r="B125">
        <v>8332010</v>
      </c>
      <c r="C125" s="1">
        <v>44076</v>
      </c>
      <c r="D125">
        <v>0</v>
      </c>
      <c r="E125" t="s">
        <v>16</v>
      </c>
    </row>
    <row r="126" spans="1:5">
      <c r="A126" s="16" t="s">
        <v>14</v>
      </c>
      <c r="B126">
        <v>8332010</v>
      </c>
      <c r="C126" s="1">
        <v>44077</v>
      </c>
      <c r="D126">
        <v>0</v>
      </c>
      <c r="E126" t="s">
        <v>16</v>
      </c>
    </row>
    <row r="127" spans="1:5">
      <c r="A127" s="16" t="s">
        <v>14</v>
      </c>
      <c r="B127">
        <v>8332010</v>
      </c>
      <c r="C127" s="1">
        <v>44078</v>
      </c>
      <c r="D127">
        <v>0</v>
      </c>
      <c r="E127" t="s">
        <v>16</v>
      </c>
    </row>
    <row r="128" spans="1:5">
      <c r="A128" s="16" t="s">
        <v>14</v>
      </c>
      <c r="B128">
        <v>8332010</v>
      </c>
      <c r="C128" s="1">
        <v>44079</v>
      </c>
      <c r="D128">
        <v>0</v>
      </c>
      <c r="E128" t="s">
        <v>16</v>
      </c>
    </row>
    <row r="129" spans="1:5">
      <c r="A129" s="16" t="s">
        <v>14</v>
      </c>
      <c r="B129">
        <v>8332010</v>
      </c>
      <c r="C129" s="1">
        <v>44080</v>
      </c>
      <c r="D129">
        <v>0</v>
      </c>
      <c r="E129" t="s">
        <v>16</v>
      </c>
    </row>
    <row r="130" spans="1:5">
      <c r="A130" s="16" t="s">
        <v>14</v>
      </c>
      <c r="B130">
        <v>8332010</v>
      </c>
      <c r="C130" s="1">
        <v>44081</v>
      </c>
      <c r="D130">
        <v>0</v>
      </c>
      <c r="E130" t="s">
        <v>16</v>
      </c>
    </row>
    <row r="131" spans="1:5">
      <c r="A131" s="16" t="s">
        <v>14</v>
      </c>
      <c r="B131">
        <v>8332010</v>
      </c>
      <c r="C131" s="1">
        <v>44082</v>
      </c>
      <c r="D131">
        <v>0</v>
      </c>
      <c r="E131" t="s">
        <v>16</v>
      </c>
    </row>
    <row r="132" spans="1:5">
      <c r="A132" s="16" t="s">
        <v>14</v>
      </c>
      <c r="B132">
        <v>8332010</v>
      </c>
      <c r="C132" s="1">
        <v>44083</v>
      </c>
      <c r="D132">
        <v>0.72</v>
      </c>
      <c r="E132" t="s">
        <v>16</v>
      </c>
    </row>
    <row r="133" spans="1:5">
      <c r="A133" s="16" t="s">
        <v>14</v>
      </c>
      <c r="B133">
        <v>8332010</v>
      </c>
      <c r="C133" s="1">
        <v>44084</v>
      </c>
      <c r="D133">
        <v>5.37</v>
      </c>
      <c r="E133" t="s">
        <v>16</v>
      </c>
    </row>
    <row r="134" spans="1:5">
      <c r="A134" s="16" t="s">
        <v>14</v>
      </c>
      <c r="B134">
        <v>8332010</v>
      </c>
      <c r="C134" s="1">
        <v>44085</v>
      </c>
      <c r="D134">
        <v>8.3000000000000007</v>
      </c>
      <c r="E134" t="s">
        <v>16</v>
      </c>
    </row>
    <row r="135" spans="1:5">
      <c r="A135" s="16" t="s">
        <v>14</v>
      </c>
      <c r="B135">
        <v>8332010</v>
      </c>
      <c r="C135" s="1">
        <v>44086</v>
      </c>
      <c r="D135">
        <v>9.4</v>
      </c>
      <c r="E135" t="s">
        <v>16</v>
      </c>
    </row>
    <row r="136" spans="1:5">
      <c r="A136" s="16" t="s">
        <v>14</v>
      </c>
      <c r="B136">
        <v>8332010</v>
      </c>
      <c r="C136" s="1">
        <v>44087</v>
      </c>
      <c r="D136">
        <v>11.9</v>
      </c>
      <c r="E136" t="s">
        <v>16</v>
      </c>
    </row>
    <row r="137" spans="1:5">
      <c r="A137" s="16" t="s">
        <v>14</v>
      </c>
      <c r="B137">
        <v>8332010</v>
      </c>
      <c r="C137" s="1">
        <v>44088</v>
      </c>
      <c r="D137">
        <v>8.42</v>
      </c>
      <c r="E137" t="s">
        <v>16</v>
      </c>
    </row>
    <row r="138" spans="1:5">
      <c r="A138" s="16" t="s">
        <v>14</v>
      </c>
      <c r="B138">
        <v>8332010</v>
      </c>
      <c r="C138" s="1">
        <v>44089</v>
      </c>
      <c r="D138">
        <v>13</v>
      </c>
      <c r="E138" t="s">
        <v>16</v>
      </c>
    </row>
    <row r="139" spans="1:5">
      <c r="A139" s="16" t="s">
        <v>14</v>
      </c>
      <c r="B139">
        <v>8332010</v>
      </c>
      <c r="C139" s="1">
        <v>44090</v>
      </c>
      <c r="D139">
        <v>7.94</v>
      </c>
      <c r="E139" t="s">
        <v>16</v>
      </c>
    </row>
    <row r="140" spans="1:5">
      <c r="A140" s="16" t="s">
        <v>14</v>
      </c>
      <c r="B140">
        <v>8332010</v>
      </c>
      <c r="C140" s="1">
        <v>44091</v>
      </c>
      <c r="D140">
        <v>4.57</v>
      </c>
      <c r="E140" t="s">
        <v>16</v>
      </c>
    </row>
    <row r="141" spans="1:5">
      <c r="A141" s="16" t="s">
        <v>14</v>
      </c>
      <c r="B141">
        <v>8332010</v>
      </c>
      <c r="C141" s="1">
        <v>44092</v>
      </c>
      <c r="D141">
        <v>3.37</v>
      </c>
      <c r="E141" t="s">
        <v>16</v>
      </c>
    </row>
    <row r="142" spans="1:5">
      <c r="A142" s="16" t="s">
        <v>14</v>
      </c>
      <c r="B142">
        <v>8332010</v>
      </c>
      <c r="C142" s="1">
        <v>44093</v>
      </c>
      <c r="D142">
        <v>1.78</v>
      </c>
      <c r="E142" t="s">
        <v>16</v>
      </c>
    </row>
    <row r="143" spans="1:5">
      <c r="A143" s="16" t="s">
        <v>14</v>
      </c>
      <c r="B143">
        <v>8332010</v>
      </c>
      <c r="C143" s="1">
        <v>44094</v>
      </c>
      <c r="D143">
        <v>0.3</v>
      </c>
      <c r="E143" t="s">
        <v>16</v>
      </c>
    </row>
    <row r="144" spans="1:5">
      <c r="A144" s="16" t="s">
        <v>14</v>
      </c>
      <c r="B144">
        <v>8332010</v>
      </c>
      <c r="C144" s="1">
        <v>44095</v>
      </c>
      <c r="D144">
        <v>0</v>
      </c>
      <c r="E144" t="s">
        <v>16</v>
      </c>
    </row>
    <row r="145" spans="1:5">
      <c r="A145" s="16" t="s">
        <v>14</v>
      </c>
      <c r="B145">
        <v>8332010</v>
      </c>
      <c r="C145" s="1">
        <v>44096</v>
      </c>
      <c r="D145">
        <v>0</v>
      </c>
      <c r="E145" t="s">
        <v>16</v>
      </c>
    </row>
    <row r="146" spans="1:5">
      <c r="A146" s="16" t="s">
        <v>14</v>
      </c>
      <c r="B146">
        <v>8332010</v>
      </c>
      <c r="C146" s="1">
        <v>44097</v>
      </c>
      <c r="D146">
        <v>0</v>
      </c>
      <c r="E146" t="s">
        <v>16</v>
      </c>
    </row>
    <row r="147" spans="1:5">
      <c r="A147" s="16" t="s">
        <v>14</v>
      </c>
      <c r="B147">
        <v>8332010</v>
      </c>
      <c r="C147" s="1">
        <v>44098</v>
      </c>
      <c r="D147">
        <v>1.23</v>
      </c>
      <c r="E147" t="s">
        <v>16</v>
      </c>
    </row>
    <row r="148" spans="1:5">
      <c r="A148" s="16" t="s">
        <v>14</v>
      </c>
      <c r="B148">
        <v>8332010</v>
      </c>
      <c r="C148" s="1">
        <v>44099</v>
      </c>
      <c r="D148">
        <v>5.89</v>
      </c>
      <c r="E148" t="s">
        <v>16</v>
      </c>
    </row>
    <row r="149" spans="1:5">
      <c r="A149" s="16" t="s">
        <v>14</v>
      </c>
      <c r="B149">
        <v>8332010</v>
      </c>
      <c r="C149" s="1">
        <v>44100</v>
      </c>
      <c r="D149">
        <v>3.21</v>
      </c>
      <c r="E149" t="s">
        <v>16</v>
      </c>
    </row>
    <row r="150" spans="1:5">
      <c r="A150" s="16" t="s">
        <v>14</v>
      </c>
      <c r="B150">
        <v>8332010</v>
      </c>
      <c r="C150" s="1">
        <v>44101</v>
      </c>
      <c r="D150">
        <v>2.84</v>
      </c>
      <c r="E150" t="s">
        <v>16</v>
      </c>
    </row>
    <row r="151" spans="1:5">
      <c r="A151" s="16" t="s">
        <v>14</v>
      </c>
      <c r="B151">
        <v>8332010</v>
      </c>
      <c r="C151" s="1">
        <v>44102</v>
      </c>
      <c r="D151">
        <v>1.38</v>
      </c>
      <c r="E151" t="s">
        <v>16</v>
      </c>
    </row>
    <row r="152" spans="1:5">
      <c r="A152" s="16" t="s">
        <v>14</v>
      </c>
      <c r="B152">
        <v>8332010</v>
      </c>
      <c r="C152" s="1">
        <v>44103</v>
      </c>
      <c r="D152">
        <v>3.03</v>
      </c>
      <c r="E152" t="s">
        <v>16</v>
      </c>
    </row>
    <row r="153" spans="1:5">
      <c r="A153" s="16" t="s">
        <v>14</v>
      </c>
      <c r="B153">
        <v>8332010</v>
      </c>
      <c r="C153" s="1">
        <v>44104</v>
      </c>
      <c r="D153">
        <v>3.89</v>
      </c>
      <c r="E153" t="s">
        <v>16</v>
      </c>
    </row>
    <row r="154" spans="1:5">
      <c r="A154" s="16" t="s">
        <v>14</v>
      </c>
      <c r="B154">
        <v>8332010</v>
      </c>
      <c r="C154" s="1">
        <v>44105</v>
      </c>
      <c r="D154">
        <v>2.99</v>
      </c>
      <c r="E154" t="s">
        <v>16</v>
      </c>
    </row>
    <row r="155" spans="1:5">
      <c r="A155" s="16" t="s">
        <v>14</v>
      </c>
      <c r="B155">
        <v>8332010</v>
      </c>
      <c r="C155" s="1">
        <v>44106</v>
      </c>
      <c r="D155">
        <v>1.74</v>
      </c>
      <c r="E155" t="s">
        <v>16</v>
      </c>
    </row>
    <row r="156" spans="1:5">
      <c r="A156" s="16" t="s">
        <v>14</v>
      </c>
      <c r="B156">
        <v>8332010</v>
      </c>
      <c r="C156" s="1">
        <v>44107</v>
      </c>
      <c r="D156">
        <v>3.16</v>
      </c>
      <c r="E156" t="s">
        <v>16</v>
      </c>
    </row>
    <row r="157" spans="1:5">
      <c r="A157" s="16" t="s">
        <v>14</v>
      </c>
      <c r="B157">
        <v>8332010</v>
      </c>
      <c r="C157" s="1">
        <v>44108</v>
      </c>
      <c r="D157">
        <v>4.55</v>
      </c>
      <c r="E157" t="s">
        <v>16</v>
      </c>
    </row>
    <row r="158" spans="1:5">
      <c r="A158" s="16" t="s">
        <v>14</v>
      </c>
      <c r="B158">
        <v>8332010</v>
      </c>
      <c r="C158" s="1">
        <v>44109</v>
      </c>
      <c r="D158">
        <v>6.07</v>
      </c>
      <c r="E158" t="s">
        <v>16</v>
      </c>
    </row>
    <row r="159" spans="1:5">
      <c r="A159" s="16" t="s">
        <v>14</v>
      </c>
      <c r="B159">
        <v>8332010</v>
      </c>
      <c r="C159" s="1">
        <v>44110</v>
      </c>
      <c r="D159">
        <v>6.58</v>
      </c>
      <c r="E159" t="s">
        <v>16</v>
      </c>
    </row>
    <row r="160" spans="1:5">
      <c r="A160" s="16" t="s">
        <v>14</v>
      </c>
      <c r="B160">
        <v>8332010</v>
      </c>
      <c r="C160" s="1">
        <v>44111</v>
      </c>
      <c r="D160">
        <v>8.24</v>
      </c>
      <c r="E160" t="s">
        <v>16</v>
      </c>
    </row>
    <row r="161" spans="1:5">
      <c r="A161" s="16" t="s">
        <v>14</v>
      </c>
      <c r="B161">
        <v>8332010</v>
      </c>
      <c r="C161" s="1">
        <v>44112</v>
      </c>
      <c r="D161">
        <v>8.18</v>
      </c>
      <c r="E161" t="s">
        <v>16</v>
      </c>
    </row>
    <row r="162" spans="1:5">
      <c r="A162" s="16" t="s">
        <v>14</v>
      </c>
      <c r="B162">
        <v>8332010</v>
      </c>
      <c r="C162" s="1">
        <v>44113</v>
      </c>
      <c r="D162">
        <v>7.52</v>
      </c>
      <c r="E162" t="s">
        <v>16</v>
      </c>
    </row>
    <row r="163" spans="1:5">
      <c r="A163" s="16" t="s">
        <v>14</v>
      </c>
      <c r="B163">
        <v>8332010</v>
      </c>
      <c r="C163" s="1">
        <v>44114</v>
      </c>
      <c r="D163">
        <v>7.68</v>
      </c>
      <c r="E163" t="s">
        <v>16</v>
      </c>
    </row>
    <row r="164" spans="1:5">
      <c r="A164" s="16" t="s">
        <v>14</v>
      </c>
      <c r="B164">
        <v>8332010</v>
      </c>
      <c r="C164" s="1">
        <v>44115</v>
      </c>
      <c r="D164">
        <v>6.32</v>
      </c>
      <c r="E164" t="s">
        <v>16</v>
      </c>
    </row>
    <row r="165" spans="1:5">
      <c r="A165" s="16" t="s">
        <v>14</v>
      </c>
      <c r="B165">
        <v>8332010</v>
      </c>
      <c r="C165" s="1">
        <v>44116</v>
      </c>
      <c r="D165">
        <v>5.7</v>
      </c>
      <c r="E165" t="s">
        <v>16</v>
      </c>
    </row>
    <row r="166" spans="1:5">
      <c r="A166" s="16" t="s">
        <v>14</v>
      </c>
      <c r="B166">
        <v>8332010</v>
      </c>
      <c r="C166" s="1">
        <v>44117</v>
      </c>
      <c r="D166">
        <v>5.93</v>
      </c>
      <c r="E166" t="s">
        <v>16</v>
      </c>
    </row>
    <row r="167" spans="1:5">
      <c r="A167" s="16" t="s">
        <v>14</v>
      </c>
      <c r="B167">
        <v>8332010</v>
      </c>
      <c r="C167" s="1">
        <v>44118</v>
      </c>
      <c r="D167">
        <v>5.73</v>
      </c>
      <c r="E167" t="s">
        <v>16</v>
      </c>
    </row>
    <row r="168" spans="1:5">
      <c r="A168" s="16" t="s">
        <v>14</v>
      </c>
      <c r="B168">
        <v>8332010</v>
      </c>
      <c r="C168" s="1">
        <v>44119</v>
      </c>
      <c r="D168">
        <v>5</v>
      </c>
      <c r="E168" t="s">
        <v>16</v>
      </c>
    </row>
    <row r="169" spans="1:5">
      <c r="A169" s="16" t="s">
        <v>14</v>
      </c>
      <c r="B169">
        <v>8332010</v>
      </c>
      <c r="C169" s="1">
        <v>44120</v>
      </c>
      <c r="D169">
        <v>5.04</v>
      </c>
      <c r="E169" t="s">
        <v>16</v>
      </c>
    </row>
    <row r="170" spans="1:5">
      <c r="A170" s="16" t="s">
        <v>14</v>
      </c>
      <c r="B170">
        <v>8332010</v>
      </c>
      <c r="C170" s="1">
        <v>44121</v>
      </c>
      <c r="D170">
        <v>4.97</v>
      </c>
      <c r="E170" t="s">
        <v>16</v>
      </c>
    </row>
    <row r="171" spans="1:5">
      <c r="A171" s="16" t="s">
        <v>14</v>
      </c>
      <c r="B171">
        <v>8332010</v>
      </c>
      <c r="C171" s="1">
        <v>44122</v>
      </c>
      <c r="D171">
        <v>4.2300000000000004</v>
      </c>
      <c r="E171" t="s">
        <v>16</v>
      </c>
    </row>
    <row r="172" spans="1:5">
      <c r="A172" s="16" t="s">
        <v>14</v>
      </c>
      <c r="B172">
        <v>8332010</v>
      </c>
      <c r="C172" s="1">
        <v>44123</v>
      </c>
      <c r="D172">
        <v>3.7</v>
      </c>
      <c r="E172" t="s">
        <v>16</v>
      </c>
    </row>
    <row r="173" spans="1:5">
      <c r="A173" s="16" t="s">
        <v>14</v>
      </c>
      <c r="B173">
        <v>8332010</v>
      </c>
      <c r="C173" s="1">
        <v>44124</v>
      </c>
      <c r="D173">
        <v>3.61</v>
      </c>
      <c r="E173" t="s">
        <v>16</v>
      </c>
    </row>
    <row r="174" spans="1:5">
      <c r="A174" s="16" t="s">
        <v>14</v>
      </c>
      <c r="B174">
        <v>8332010</v>
      </c>
      <c r="C174" s="1">
        <v>44125</v>
      </c>
      <c r="D174">
        <v>4.7300000000000004</v>
      </c>
      <c r="E174" t="s">
        <v>16</v>
      </c>
    </row>
    <row r="175" spans="1:5">
      <c r="A175" s="16" t="s">
        <v>14</v>
      </c>
      <c r="B175">
        <v>8332010</v>
      </c>
      <c r="C175" s="1">
        <v>44126</v>
      </c>
      <c r="D175">
        <v>4.84</v>
      </c>
      <c r="E175" t="s">
        <v>16</v>
      </c>
    </row>
    <row r="176" spans="1:5">
      <c r="A176" s="16" t="s">
        <v>14</v>
      </c>
      <c r="B176">
        <v>8332010</v>
      </c>
      <c r="C176" s="1">
        <v>44127</v>
      </c>
      <c r="D176">
        <v>4.97</v>
      </c>
      <c r="E176" t="s">
        <v>16</v>
      </c>
    </row>
    <row r="177" spans="1:5">
      <c r="A177" s="16" t="s">
        <v>14</v>
      </c>
      <c r="B177">
        <v>8332010</v>
      </c>
      <c r="C177" s="1">
        <v>44128</v>
      </c>
      <c r="D177">
        <v>5</v>
      </c>
      <c r="E177" t="s">
        <v>16</v>
      </c>
    </row>
    <row r="178" spans="1:5">
      <c r="A178" s="16" t="s">
        <v>14</v>
      </c>
      <c r="B178">
        <v>8332010</v>
      </c>
      <c r="C178" s="1">
        <v>44129</v>
      </c>
      <c r="D178">
        <v>5.38</v>
      </c>
      <c r="E178" t="s">
        <v>16</v>
      </c>
    </row>
    <row r="179" spans="1:5">
      <c r="A179" s="16" t="s">
        <v>14</v>
      </c>
      <c r="B179">
        <v>8332010</v>
      </c>
      <c r="C179" s="1">
        <v>44130</v>
      </c>
      <c r="D179">
        <v>6.09</v>
      </c>
      <c r="E179" t="s">
        <v>16</v>
      </c>
    </row>
    <row r="180" spans="1:5">
      <c r="A180" s="16" t="s">
        <v>14</v>
      </c>
      <c r="B180">
        <v>8332010</v>
      </c>
      <c r="C180" s="1">
        <v>44131</v>
      </c>
      <c r="D180">
        <v>12.2</v>
      </c>
      <c r="E180" t="s">
        <v>16</v>
      </c>
    </row>
    <row r="181" spans="1:5">
      <c r="A181" s="16" t="s">
        <v>14</v>
      </c>
      <c r="B181">
        <v>8332010</v>
      </c>
      <c r="C181" s="1">
        <v>44132</v>
      </c>
      <c r="D181">
        <v>62.1</v>
      </c>
      <c r="E181" t="s">
        <v>16</v>
      </c>
    </row>
    <row r="182" spans="1:5">
      <c r="A182" s="16" t="s">
        <v>14</v>
      </c>
      <c r="B182">
        <v>8332010</v>
      </c>
      <c r="C182" s="1">
        <v>44133</v>
      </c>
      <c r="D182">
        <v>67.599999999999994</v>
      </c>
      <c r="E182" t="s">
        <v>16</v>
      </c>
    </row>
    <row r="183" spans="1:5">
      <c r="A183" s="16" t="s">
        <v>14</v>
      </c>
      <c r="B183">
        <v>8332010</v>
      </c>
      <c r="C183" s="1">
        <v>44134</v>
      </c>
      <c r="D183">
        <v>77</v>
      </c>
      <c r="E183" t="s">
        <v>16</v>
      </c>
    </row>
    <row r="184" spans="1:5">
      <c r="A184" s="16" t="s">
        <v>14</v>
      </c>
      <c r="B184">
        <v>8332010</v>
      </c>
      <c r="C184" s="1">
        <v>44135</v>
      </c>
      <c r="D184">
        <v>86.4</v>
      </c>
      <c r="E184" t="s">
        <v>16</v>
      </c>
    </row>
    <row r="185" spans="1:5">
      <c r="A185" s="16" t="s">
        <v>14</v>
      </c>
      <c r="B185">
        <v>8332010</v>
      </c>
      <c r="C185" s="1">
        <v>44136</v>
      </c>
      <c r="D185">
        <v>78.5</v>
      </c>
      <c r="E185" t="s">
        <v>16</v>
      </c>
    </row>
    <row r="186" spans="1:5">
      <c r="A186" s="16"/>
    </row>
    <row r="187" spans="1:5">
      <c r="A187" s="16"/>
    </row>
    <row r="188" spans="1:5">
      <c r="A188" s="16"/>
    </row>
    <row r="189" spans="1:5">
      <c r="A189" s="16"/>
    </row>
    <row r="190" spans="1:5">
      <c r="A190" s="16"/>
    </row>
    <row r="191" spans="1:5">
      <c r="A191" s="16"/>
    </row>
    <row r="192" spans="1:5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3DC8-4CC6-422A-BC02-6B9F4A5D1CDE}">
  <sheetPr codeName="Sheet17"/>
  <dimension ref="A1:GI214"/>
  <sheetViews>
    <sheetView workbookViewId="0">
      <selection activeCell="FD4" sqref="FD4:GH4"/>
    </sheetView>
  </sheetViews>
  <sheetFormatPr defaultRowHeight="15"/>
  <cols>
    <col min="1" max="1" width="6.28515625" bestFit="1" customWidth="1"/>
    <col min="2" max="2" width="8" bestFit="1" customWidth="1"/>
    <col min="3" max="3" width="10.7109375" bestFit="1" customWidth="1"/>
    <col min="4" max="4" width="5" bestFit="1" customWidth="1"/>
    <col min="5" max="5" width="3.85546875" bestFit="1" customWidth="1"/>
    <col min="6" max="15" width="8.7109375" bestFit="1" customWidth="1"/>
    <col min="16" max="37" width="9.7109375" bestFit="1" customWidth="1"/>
    <col min="38" max="46" width="8.7109375" bestFit="1" customWidth="1"/>
    <col min="47" max="67" width="9.7109375" bestFit="1" customWidth="1"/>
    <col min="68" max="76" width="8.7109375" bestFit="1" customWidth="1"/>
    <col min="77" max="98" width="9.7109375" bestFit="1" customWidth="1"/>
    <col min="99" max="107" width="8.7109375" bestFit="1" customWidth="1"/>
    <col min="108" max="129" width="9.7109375" bestFit="1" customWidth="1"/>
    <col min="130" max="138" width="8.7109375" bestFit="1" customWidth="1"/>
    <col min="139" max="168" width="9.7109375" bestFit="1" customWidth="1"/>
    <col min="169" max="190" width="10.7109375" bestFit="1" customWidth="1"/>
    <col min="191" max="196" width="9.7109375" bestFit="1" customWidth="1"/>
    <col min="197" max="218" width="10.7109375" bestFit="1" customWidth="1"/>
  </cols>
  <sheetData>
    <row r="1" spans="1:191">
      <c r="A1" s="16" t="s">
        <v>14</v>
      </c>
      <c r="B1">
        <v>8354900</v>
      </c>
      <c r="C1" s="1">
        <v>43952</v>
      </c>
      <c r="D1">
        <v>138</v>
      </c>
      <c r="E1" t="s">
        <v>16</v>
      </c>
      <c r="F1" s="28"/>
      <c r="G1" s="16" t="s">
        <v>14</v>
      </c>
      <c r="H1" s="16" t="s">
        <v>14</v>
      </c>
      <c r="I1" s="16" t="s">
        <v>14</v>
      </c>
      <c r="J1" s="16" t="s">
        <v>14</v>
      </c>
      <c r="K1" s="16" t="s">
        <v>14</v>
      </c>
      <c r="L1" s="16" t="s">
        <v>14</v>
      </c>
      <c r="M1" s="16" t="s">
        <v>14</v>
      </c>
      <c r="N1" s="16" t="s">
        <v>14</v>
      </c>
      <c r="O1" s="16" t="s">
        <v>14</v>
      </c>
      <c r="P1" s="16" t="s">
        <v>14</v>
      </c>
      <c r="Q1" s="16" t="s">
        <v>14</v>
      </c>
      <c r="R1" s="16" t="s">
        <v>14</v>
      </c>
      <c r="S1" s="16" t="s">
        <v>14</v>
      </c>
      <c r="T1" s="16" t="s">
        <v>14</v>
      </c>
      <c r="U1" s="16" t="s">
        <v>14</v>
      </c>
      <c r="V1" s="16" t="s">
        <v>14</v>
      </c>
      <c r="W1" s="16" t="s">
        <v>14</v>
      </c>
      <c r="X1" s="16" t="s">
        <v>14</v>
      </c>
      <c r="Y1" s="16" t="s">
        <v>14</v>
      </c>
      <c r="Z1" s="16" t="s">
        <v>14</v>
      </c>
      <c r="AA1" s="16" t="s">
        <v>14</v>
      </c>
      <c r="AB1" s="16" t="s">
        <v>14</v>
      </c>
      <c r="AC1" s="16" t="s">
        <v>14</v>
      </c>
      <c r="AD1" s="16" t="s">
        <v>14</v>
      </c>
      <c r="AE1" s="16" t="s">
        <v>14</v>
      </c>
      <c r="AF1" s="16" t="s">
        <v>14</v>
      </c>
      <c r="AG1" s="16" t="s">
        <v>14</v>
      </c>
      <c r="AH1" s="16" t="s">
        <v>14</v>
      </c>
      <c r="AI1" s="16" t="s">
        <v>14</v>
      </c>
      <c r="AJ1" s="16" t="s">
        <v>14</v>
      </c>
      <c r="AK1" s="16" t="s">
        <v>14</v>
      </c>
      <c r="AL1" s="16" t="s">
        <v>14</v>
      </c>
      <c r="AM1" s="16" t="s">
        <v>14</v>
      </c>
      <c r="AN1" s="16" t="s">
        <v>14</v>
      </c>
      <c r="AO1" s="16" t="s">
        <v>14</v>
      </c>
      <c r="AP1" s="16" t="s">
        <v>14</v>
      </c>
      <c r="AQ1" s="16" t="s">
        <v>14</v>
      </c>
      <c r="AR1" s="16" t="s">
        <v>14</v>
      </c>
      <c r="AS1" s="16" t="s">
        <v>14</v>
      </c>
      <c r="AT1" s="16" t="s">
        <v>14</v>
      </c>
      <c r="AU1" s="16" t="s">
        <v>14</v>
      </c>
      <c r="AV1" s="16" t="s">
        <v>14</v>
      </c>
      <c r="AW1" s="16" t="s">
        <v>14</v>
      </c>
      <c r="AX1" s="16" t="s">
        <v>14</v>
      </c>
      <c r="AY1" s="16" t="s">
        <v>14</v>
      </c>
      <c r="AZ1" s="16" t="s">
        <v>14</v>
      </c>
      <c r="BA1" s="16" t="s">
        <v>14</v>
      </c>
      <c r="BB1" s="16" t="s">
        <v>14</v>
      </c>
      <c r="BC1" s="16" t="s">
        <v>14</v>
      </c>
      <c r="BD1" s="16" t="s">
        <v>14</v>
      </c>
      <c r="BE1" s="16" t="s">
        <v>14</v>
      </c>
      <c r="BF1" s="16" t="s">
        <v>14</v>
      </c>
      <c r="BG1" s="16" t="s">
        <v>14</v>
      </c>
      <c r="BH1" s="16" t="s">
        <v>14</v>
      </c>
      <c r="BI1" s="16" t="s">
        <v>14</v>
      </c>
      <c r="BJ1" s="16" t="s">
        <v>14</v>
      </c>
      <c r="BK1" s="16" t="s">
        <v>14</v>
      </c>
      <c r="BL1" s="16" t="s">
        <v>14</v>
      </c>
      <c r="BM1" s="16" t="s">
        <v>14</v>
      </c>
      <c r="BN1" s="16" t="s">
        <v>14</v>
      </c>
      <c r="BO1" s="16" t="s">
        <v>14</v>
      </c>
      <c r="BP1" s="16" t="s">
        <v>14</v>
      </c>
      <c r="BQ1" s="16" t="s">
        <v>14</v>
      </c>
      <c r="BR1" s="16" t="s">
        <v>14</v>
      </c>
      <c r="BS1" s="16" t="s">
        <v>14</v>
      </c>
      <c r="BT1" s="16" t="s">
        <v>14</v>
      </c>
      <c r="BU1" s="16" t="s">
        <v>14</v>
      </c>
      <c r="BV1" s="16" t="s">
        <v>14</v>
      </c>
      <c r="BW1" s="16" t="s">
        <v>14</v>
      </c>
      <c r="BX1" s="16" t="s">
        <v>14</v>
      </c>
      <c r="BY1" s="16" t="s">
        <v>14</v>
      </c>
      <c r="BZ1" s="16" t="s">
        <v>14</v>
      </c>
      <c r="CA1" s="16" t="s">
        <v>14</v>
      </c>
      <c r="CB1" s="16" t="s">
        <v>14</v>
      </c>
      <c r="CC1" s="16" t="s">
        <v>14</v>
      </c>
      <c r="CD1" s="16" t="s">
        <v>14</v>
      </c>
      <c r="CE1" s="16" t="s">
        <v>14</v>
      </c>
      <c r="CF1" s="16" t="s">
        <v>14</v>
      </c>
      <c r="CG1" s="16" t="s">
        <v>14</v>
      </c>
      <c r="CH1" s="16" t="s">
        <v>14</v>
      </c>
      <c r="CI1" s="16" t="s">
        <v>14</v>
      </c>
      <c r="CJ1" s="16" t="s">
        <v>14</v>
      </c>
      <c r="CK1" s="16" t="s">
        <v>14</v>
      </c>
      <c r="CL1" s="16" t="s">
        <v>14</v>
      </c>
      <c r="CM1" s="16" t="s">
        <v>14</v>
      </c>
      <c r="CN1" s="16" t="s">
        <v>14</v>
      </c>
      <c r="CO1" s="16" t="s">
        <v>14</v>
      </c>
      <c r="CP1" s="16" t="s">
        <v>14</v>
      </c>
      <c r="CQ1" s="16" t="s">
        <v>14</v>
      </c>
      <c r="CR1" s="16" t="s">
        <v>14</v>
      </c>
      <c r="CS1" s="16" t="s">
        <v>14</v>
      </c>
      <c r="CT1" s="16" t="s">
        <v>14</v>
      </c>
      <c r="CU1" s="16" t="s">
        <v>14</v>
      </c>
      <c r="CV1" s="16" t="s">
        <v>14</v>
      </c>
      <c r="CW1" s="16" t="s">
        <v>14</v>
      </c>
      <c r="CX1" s="16" t="s">
        <v>14</v>
      </c>
      <c r="CY1" s="16" t="s">
        <v>14</v>
      </c>
      <c r="CZ1" s="16" t="s">
        <v>14</v>
      </c>
      <c r="DA1" s="16" t="s">
        <v>14</v>
      </c>
      <c r="DB1" s="16" t="s">
        <v>14</v>
      </c>
      <c r="DC1" s="16" t="s">
        <v>14</v>
      </c>
      <c r="DD1" s="16" t="s">
        <v>14</v>
      </c>
      <c r="DE1" s="16" t="s">
        <v>14</v>
      </c>
      <c r="DF1" s="16" t="s">
        <v>14</v>
      </c>
      <c r="DG1" s="16" t="s">
        <v>14</v>
      </c>
      <c r="DH1" s="16" t="s">
        <v>14</v>
      </c>
      <c r="DI1" s="16" t="s">
        <v>14</v>
      </c>
      <c r="DJ1" s="16" t="s">
        <v>14</v>
      </c>
      <c r="DK1" s="16" t="s">
        <v>14</v>
      </c>
      <c r="DL1" s="16" t="s">
        <v>14</v>
      </c>
      <c r="DM1" s="16" t="s">
        <v>14</v>
      </c>
      <c r="DN1" s="16" t="s">
        <v>14</v>
      </c>
      <c r="DO1" s="16" t="s">
        <v>14</v>
      </c>
      <c r="DP1" s="16" t="s">
        <v>14</v>
      </c>
      <c r="DQ1" s="16" t="s">
        <v>14</v>
      </c>
      <c r="DR1" s="16" t="s">
        <v>14</v>
      </c>
      <c r="DS1" s="16" t="s">
        <v>14</v>
      </c>
      <c r="DT1" s="16" t="s">
        <v>14</v>
      </c>
      <c r="DU1" s="16" t="s">
        <v>14</v>
      </c>
      <c r="DV1" s="16" t="s">
        <v>14</v>
      </c>
      <c r="DW1" s="16" t="s">
        <v>14</v>
      </c>
      <c r="DX1" s="16" t="s">
        <v>14</v>
      </c>
      <c r="DY1" s="16" t="s">
        <v>14</v>
      </c>
      <c r="DZ1" s="16" t="s">
        <v>14</v>
      </c>
      <c r="EA1" s="16" t="s">
        <v>14</v>
      </c>
      <c r="EB1" s="16" t="s">
        <v>14</v>
      </c>
      <c r="EC1" s="16" t="s">
        <v>14</v>
      </c>
      <c r="ED1" s="16" t="s">
        <v>14</v>
      </c>
      <c r="EE1" s="16" t="s">
        <v>14</v>
      </c>
      <c r="EF1" s="16" t="s">
        <v>14</v>
      </c>
      <c r="EG1" s="16" t="s">
        <v>14</v>
      </c>
      <c r="EH1" s="16" t="s">
        <v>14</v>
      </c>
      <c r="EI1" s="16" t="s">
        <v>14</v>
      </c>
      <c r="EJ1" s="16" t="s">
        <v>14</v>
      </c>
      <c r="EK1" s="16" t="s">
        <v>14</v>
      </c>
      <c r="EL1" s="16" t="s">
        <v>14</v>
      </c>
      <c r="EM1" s="16" t="s">
        <v>14</v>
      </c>
      <c r="EN1" s="16" t="s">
        <v>14</v>
      </c>
      <c r="EO1" s="16" t="s">
        <v>14</v>
      </c>
      <c r="EP1" s="16" t="s">
        <v>14</v>
      </c>
      <c r="EQ1" s="16" t="s">
        <v>14</v>
      </c>
      <c r="ER1" s="16" t="s">
        <v>14</v>
      </c>
      <c r="ES1" s="16" t="s">
        <v>14</v>
      </c>
      <c r="ET1" s="16" t="s">
        <v>14</v>
      </c>
      <c r="EU1" s="16" t="s">
        <v>14</v>
      </c>
      <c r="EV1" s="16" t="s">
        <v>14</v>
      </c>
      <c r="EW1" s="16" t="s">
        <v>14</v>
      </c>
      <c r="EX1" s="16" t="s">
        <v>14</v>
      </c>
      <c r="EY1" s="16" t="s">
        <v>14</v>
      </c>
      <c r="EZ1" s="16" t="s">
        <v>14</v>
      </c>
      <c r="FA1" s="16" t="s">
        <v>14</v>
      </c>
      <c r="FB1" s="16" t="s">
        <v>14</v>
      </c>
      <c r="FC1" s="16" t="s">
        <v>14</v>
      </c>
      <c r="FD1" s="16" t="s">
        <v>14</v>
      </c>
      <c r="FE1" s="16" t="s">
        <v>14</v>
      </c>
      <c r="FF1" s="16" t="s">
        <v>14</v>
      </c>
      <c r="FG1" s="16" t="s">
        <v>14</v>
      </c>
      <c r="FH1" s="16" t="s">
        <v>14</v>
      </c>
      <c r="FI1" s="16" t="s">
        <v>14</v>
      </c>
      <c r="FJ1" s="16" t="s">
        <v>14</v>
      </c>
      <c r="FK1" s="16" t="s">
        <v>14</v>
      </c>
      <c r="FL1" s="16" t="s">
        <v>14</v>
      </c>
      <c r="FM1" s="16" t="s">
        <v>14</v>
      </c>
      <c r="FN1" s="16" t="s">
        <v>14</v>
      </c>
      <c r="FO1" s="16" t="s">
        <v>14</v>
      </c>
      <c r="FP1" s="16" t="s">
        <v>14</v>
      </c>
      <c r="FQ1" s="16" t="s">
        <v>14</v>
      </c>
      <c r="FR1" s="16" t="s">
        <v>14</v>
      </c>
      <c r="FS1" s="16" t="s">
        <v>14</v>
      </c>
      <c r="FT1" s="16" t="s">
        <v>14</v>
      </c>
      <c r="FU1" s="16" t="s">
        <v>14</v>
      </c>
      <c r="FV1" s="16" t="s">
        <v>14</v>
      </c>
      <c r="FW1" s="16" t="s">
        <v>14</v>
      </c>
      <c r="FX1" s="16" t="s">
        <v>14</v>
      </c>
      <c r="FY1" s="16" t="s">
        <v>14</v>
      </c>
      <c r="FZ1" s="16" t="s">
        <v>14</v>
      </c>
      <c r="GA1" s="16" t="s">
        <v>14</v>
      </c>
      <c r="GB1" s="16" t="s">
        <v>14</v>
      </c>
      <c r="GC1" s="16" t="s">
        <v>14</v>
      </c>
      <c r="GD1" s="16" t="s">
        <v>14</v>
      </c>
      <c r="GE1" s="16" t="s">
        <v>14</v>
      </c>
      <c r="GF1" s="16" t="s">
        <v>14</v>
      </c>
      <c r="GG1" s="16" t="s">
        <v>14</v>
      </c>
      <c r="GH1" s="16" t="s">
        <v>14</v>
      </c>
      <c r="GI1" s="16" t="s">
        <v>14</v>
      </c>
    </row>
    <row r="2" spans="1:191">
      <c r="A2" s="16" t="s">
        <v>14</v>
      </c>
      <c r="B2">
        <v>8354900</v>
      </c>
      <c r="C2" s="1">
        <v>43953</v>
      </c>
      <c r="D2">
        <v>141</v>
      </c>
      <c r="E2" t="s">
        <v>16</v>
      </c>
      <c r="F2" s="16"/>
      <c r="G2">
        <v>8354900</v>
      </c>
      <c r="H2">
        <v>8354900</v>
      </c>
      <c r="I2">
        <v>8354900</v>
      </c>
      <c r="J2">
        <v>8354900</v>
      </c>
      <c r="K2">
        <v>8354900</v>
      </c>
      <c r="L2">
        <v>8354900</v>
      </c>
      <c r="M2">
        <v>8354900</v>
      </c>
      <c r="N2">
        <v>8354900</v>
      </c>
      <c r="O2">
        <v>8354900</v>
      </c>
      <c r="P2">
        <v>8354900</v>
      </c>
      <c r="Q2">
        <v>8354900</v>
      </c>
      <c r="R2">
        <v>8354900</v>
      </c>
      <c r="S2">
        <v>8354900</v>
      </c>
      <c r="T2">
        <v>8354900</v>
      </c>
      <c r="U2">
        <v>8354900</v>
      </c>
      <c r="V2">
        <v>8354900</v>
      </c>
      <c r="W2">
        <v>8354900</v>
      </c>
      <c r="X2">
        <v>8354900</v>
      </c>
      <c r="Y2">
        <v>8354900</v>
      </c>
      <c r="Z2">
        <v>8354900</v>
      </c>
      <c r="AA2">
        <v>8354900</v>
      </c>
      <c r="AB2">
        <v>8354900</v>
      </c>
      <c r="AC2">
        <v>8354900</v>
      </c>
      <c r="AD2">
        <v>8354900</v>
      </c>
      <c r="AE2">
        <v>8354900</v>
      </c>
      <c r="AF2">
        <v>8354900</v>
      </c>
      <c r="AG2">
        <v>8354900</v>
      </c>
      <c r="AH2">
        <v>8354900</v>
      </c>
      <c r="AI2">
        <v>8354900</v>
      </c>
      <c r="AJ2">
        <v>8354900</v>
      </c>
      <c r="AK2">
        <v>8354900</v>
      </c>
      <c r="AL2">
        <v>8354900</v>
      </c>
      <c r="AM2">
        <v>8354900</v>
      </c>
      <c r="AN2">
        <v>8354900</v>
      </c>
      <c r="AO2">
        <v>8354900</v>
      </c>
      <c r="AP2">
        <v>8354900</v>
      </c>
      <c r="AQ2">
        <v>8354900</v>
      </c>
      <c r="AR2">
        <v>8354900</v>
      </c>
      <c r="AS2">
        <v>8354900</v>
      </c>
      <c r="AT2">
        <v>8354900</v>
      </c>
      <c r="AU2">
        <v>8354900</v>
      </c>
      <c r="AV2">
        <v>8354900</v>
      </c>
      <c r="AW2">
        <v>8354900</v>
      </c>
      <c r="AX2">
        <v>8354900</v>
      </c>
      <c r="AY2">
        <v>8354900</v>
      </c>
      <c r="AZ2">
        <v>8354900</v>
      </c>
      <c r="BA2">
        <v>8354900</v>
      </c>
      <c r="BB2">
        <v>8354900</v>
      </c>
      <c r="BC2">
        <v>8354900</v>
      </c>
      <c r="BD2">
        <v>8354900</v>
      </c>
      <c r="BE2">
        <v>8354900</v>
      </c>
      <c r="BF2">
        <v>8354900</v>
      </c>
      <c r="BG2">
        <v>8354900</v>
      </c>
      <c r="BH2">
        <v>8354900</v>
      </c>
      <c r="BI2">
        <v>8354900</v>
      </c>
      <c r="BJ2">
        <v>8354900</v>
      </c>
      <c r="BK2">
        <v>8354900</v>
      </c>
      <c r="BL2">
        <v>8354900</v>
      </c>
      <c r="BM2">
        <v>8354900</v>
      </c>
      <c r="BN2">
        <v>8354900</v>
      </c>
      <c r="BO2">
        <v>8354900</v>
      </c>
      <c r="BP2">
        <v>8354900</v>
      </c>
      <c r="BQ2">
        <v>8354900</v>
      </c>
      <c r="BR2">
        <v>8354900</v>
      </c>
      <c r="BS2">
        <v>8354900</v>
      </c>
      <c r="BT2">
        <v>8354900</v>
      </c>
      <c r="BU2">
        <v>8354900</v>
      </c>
      <c r="BV2">
        <v>8354900</v>
      </c>
      <c r="BW2">
        <v>8354900</v>
      </c>
      <c r="BX2">
        <v>8354900</v>
      </c>
      <c r="BY2">
        <v>8354900</v>
      </c>
      <c r="BZ2">
        <v>8354900</v>
      </c>
      <c r="CA2">
        <v>8354900</v>
      </c>
      <c r="CB2">
        <v>8354900</v>
      </c>
      <c r="CC2">
        <v>8354900</v>
      </c>
      <c r="CD2">
        <v>8354900</v>
      </c>
      <c r="CE2">
        <v>8354900</v>
      </c>
      <c r="CF2">
        <v>8354900</v>
      </c>
      <c r="CG2">
        <v>8354900</v>
      </c>
      <c r="CH2">
        <v>8354900</v>
      </c>
      <c r="CI2">
        <v>8354900</v>
      </c>
      <c r="CJ2">
        <v>8354900</v>
      </c>
      <c r="CK2">
        <v>8354900</v>
      </c>
      <c r="CL2">
        <v>8354900</v>
      </c>
      <c r="CM2">
        <v>8354900</v>
      </c>
      <c r="CN2">
        <v>8354900</v>
      </c>
      <c r="CO2">
        <v>8354900</v>
      </c>
      <c r="CP2">
        <v>8354900</v>
      </c>
      <c r="CQ2">
        <v>8354900</v>
      </c>
      <c r="CR2">
        <v>8354900</v>
      </c>
      <c r="CS2">
        <v>8354900</v>
      </c>
      <c r="CT2">
        <v>8354900</v>
      </c>
      <c r="CU2">
        <v>8354900</v>
      </c>
      <c r="CV2">
        <v>8354900</v>
      </c>
      <c r="CW2">
        <v>8354900</v>
      </c>
      <c r="CX2">
        <v>8354900</v>
      </c>
      <c r="CY2">
        <v>8354900</v>
      </c>
      <c r="CZ2">
        <v>8354900</v>
      </c>
      <c r="DA2">
        <v>8354900</v>
      </c>
      <c r="DB2">
        <v>8354900</v>
      </c>
      <c r="DC2">
        <v>8354900</v>
      </c>
      <c r="DD2">
        <v>8354900</v>
      </c>
      <c r="DE2">
        <v>8354900</v>
      </c>
      <c r="DF2">
        <v>8354900</v>
      </c>
      <c r="DG2">
        <v>8354900</v>
      </c>
      <c r="DH2">
        <v>8354900</v>
      </c>
      <c r="DI2">
        <v>8354900</v>
      </c>
      <c r="DJ2">
        <v>8354900</v>
      </c>
      <c r="DK2">
        <v>8354900</v>
      </c>
      <c r="DL2">
        <v>8354900</v>
      </c>
      <c r="DM2">
        <v>8354900</v>
      </c>
      <c r="DN2">
        <v>8354900</v>
      </c>
      <c r="DO2">
        <v>8354900</v>
      </c>
      <c r="DP2">
        <v>8354900</v>
      </c>
      <c r="DQ2">
        <v>8354900</v>
      </c>
      <c r="DR2">
        <v>8354900</v>
      </c>
      <c r="DS2">
        <v>8354900</v>
      </c>
      <c r="DT2">
        <v>8354900</v>
      </c>
      <c r="DU2">
        <v>8354900</v>
      </c>
      <c r="DV2">
        <v>8354900</v>
      </c>
      <c r="DW2">
        <v>8354900</v>
      </c>
      <c r="DX2">
        <v>8354900</v>
      </c>
      <c r="DY2">
        <v>8354900</v>
      </c>
      <c r="DZ2">
        <v>8354900</v>
      </c>
      <c r="EA2">
        <v>8354900</v>
      </c>
      <c r="EB2">
        <v>8354900</v>
      </c>
      <c r="EC2">
        <v>8354900</v>
      </c>
      <c r="ED2">
        <v>8354900</v>
      </c>
      <c r="EE2">
        <v>8354900</v>
      </c>
      <c r="EF2">
        <v>8354900</v>
      </c>
      <c r="EG2">
        <v>8354900</v>
      </c>
      <c r="EH2">
        <v>8354900</v>
      </c>
      <c r="EI2">
        <v>8354900</v>
      </c>
      <c r="EJ2">
        <v>8354900</v>
      </c>
      <c r="EK2">
        <v>8354900</v>
      </c>
      <c r="EL2">
        <v>8354900</v>
      </c>
      <c r="EM2">
        <v>8354900</v>
      </c>
      <c r="EN2">
        <v>8354900</v>
      </c>
      <c r="EO2">
        <v>8354900</v>
      </c>
      <c r="EP2">
        <v>8354900</v>
      </c>
      <c r="EQ2">
        <v>8354900</v>
      </c>
      <c r="ER2">
        <v>8354900</v>
      </c>
      <c r="ES2">
        <v>8354900</v>
      </c>
      <c r="ET2">
        <v>8354900</v>
      </c>
      <c r="EU2">
        <v>8354900</v>
      </c>
      <c r="EV2">
        <v>8354900</v>
      </c>
      <c r="EW2">
        <v>8354900</v>
      </c>
      <c r="EX2">
        <v>8354900</v>
      </c>
      <c r="EY2">
        <v>8354900</v>
      </c>
      <c r="EZ2">
        <v>8354900</v>
      </c>
      <c r="FA2">
        <v>8354900</v>
      </c>
      <c r="FB2">
        <v>8354900</v>
      </c>
      <c r="FC2">
        <v>8354900</v>
      </c>
      <c r="FD2">
        <v>8354900</v>
      </c>
      <c r="FE2">
        <v>8354900</v>
      </c>
      <c r="FF2">
        <v>8354900</v>
      </c>
      <c r="FG2">
        <v>8354900</v>
      </c>
      <c r="FH2">
        <v>8354900</v>
      </c>
      <c r="FI2">
        <v>8354900</v>
      </c>
      <c r="FJ2">
        <v>8354900</v>
      </c>
      <c r="FK2">
        <v>8354900</v>
      </c>
      <c r="FL2">
        <v>8354900</v>
      </c>
      <c r="FM2">
        <v>8354900</v>
      </c>
      <c r="FN2">
        <v>8354900</v>
      </c>
      <c r="FO2">
        <v>8354900</v>
      </c>
      <c r="FP2">
        <v>8354900</v>
      </c>
      <c r="FQ2">
        <v>8354900</v>
      </c>
      <c r="FR2">
        <v>8354900</v>
      </c>
      <c r="FS2">
        <v>8354900</v>
      </c>
      <c r="FT2">
        <v>8354900</v>
      </c>
      <c r="FU2">
        <v>8354900</v>
      </c>
      <c r="FV2">
        <v>8354900</v>
      </c>
      <c r="FW2">
        <v>8354900</v>
      </c>
      <c r="FX2">
        <v>8354900</v>
      </c>
      <c r="FY2">
        <v>8354900</v>
      </c>
      <c r="FZ2">
        <v>8354900</v>
      </c>
      <c r="GA2">
        <v>8354900</v>
      </c>
      <c r="GB2">
        <v>8354900</v>
      </c>
      <c r="GC2">
        <v>8354900</v>
      </c>
      <c r="GD2">
        <v>8354900</v>
      </c>
      <c r="GE2">
        <v>8354900</v>
      </c>
      <c r="GF2">
        <v>8354900</v>
      </c>
      <c r="GG2">
        <v>8354900</v>
      </c>
      <c r="GH2">
        <v>8354900</v>
      </c>
      <c r="GI2">
        <v>8354900</v>
      </c>
    </row>
    <row r="3" spans="1:191">
      <c r="A3" s="16" t="s">
        <v>14</v>
      </c>
      <c r="B3">
        <v>8354900</v>
      </c>
      <c r="C3" s="1">
        <v>43954</v>
      </c>
      <c r="D3">
        <v>130</v>
      </c>
      <c r="E3" t="s">
        <v>16</v>
      </c>
      <c r="G3" s="1">
        <v>43952</v>
      </c>
      <c r="H3" s="1">
        <v>43953</v>
      </c>
      <c r="I3" s="1">
        <v>43954</v>
      </c>
      <c r="J3" s="1">
        <v>43955</v>
      </c>
      <c r="K3" s="1">
        <v>43956</v>
      </c>
      <c r="L3" s="1">
        <v>43957</v>
      </c>
      <c r="M3" s="1">
        <v>43958</v>
      </c>
      <c r="N3" s="1">
        <v>43959</v>
      </c>
      <c r="O3" s="1">
        <v>43960</v>
      </c>
      <c r="P3" s="1">
        <v>43961</v>
      </c>
      <c r="Q3" s="1">
        <v>43962</v>
      </c>
      <c r="R3" s="1">
        <v>43963</v>
      </c>
      <c r="S3" s="1">
        <v>43964</v>
      </c>
      <c r="T3" s="1">
        <v>43965</v>
      </c>
      <c r="U3" s="1">
        <v>43966</v>
      </c>
      <c r="V3" s="1">
        <v>43967</v>
      </c>
      <c r="W3" s="1">
        <v>43968</v>
      </c>
      <c r="X3" s="1">
        <v>43969</v>
      </c>
      <c r="Y3" s="1">
        <v>43970</v>
      </c>
      <c r="Z3" s="1">
        <v>43971</v>
      </c>
      <c r="AA3" s="1">
        <v>43972</v>
      </c>
      <c r="AB3" s="1">
        <v>43973</v>
      </c>
      <c r="AC3" s="1">
        <v>43974</v>
      </c>
      <c r="AD3" s="1">
        <v>43975</v>
      </c>
      <c r="AE3" s="1">
        <v>43976</v>
      </c>
      <c r="AF3" s="1">
        <v>43977</v>
      </c>
      <c r="AG3" s="1">
        <v>43978</v>
      </c>
      <c r="AH3" s="1">
        <v>43979</v>
      </c>
      <c r="AI3" s="1">
        <v>43980</v>
      </c>
      <c r="AJ3" s="1">
        <v>43981</v>
      </c>
      <c r="AK3" s="1">
        <v>43982</v>
      </c>
      <c r="AL3" s="1">
        <v>43983</v>
      </c>
      <c r="AM3" s="1">
        <v>43984</v>
      </c>
      <c r="AN3" s="1">
        <v>43985</v>
      </c>
      <c r="AO3" s="1">
        <v>43986</v>
      </c>
      <c r="AP3" s="1">
        <v>43987</v>
      </c>
      <c r="AQ3" s="1">
        <v>43988</v>
      </c>
      <c r="AR3" s="1">
        <v>43989</v>
      </c>
      <c r="AS3" s="1">
        <v>43990</v>
      </c>
      <c r="AT3" s="1">
        <v>43991</v>
      </c>
      <c r="AU3" s="1">
        <v>43992</v>
      </c>
      <c r="AV3" s="1">
        <v>43993</v>
      </c>
      <c r="AW3" s="1">
        <v>43994</v>
      </c>
      <c r="AX3" s="1">
        <v>43995</v>
      </c>
      <c r="AY3" s="1">
        <v>43996</v>
      </c>
      <c r="AZ3" s="1">
        <v>43997</v>
      </c>
      <c r="BA3" s="1">
        <v>43998</v>
      </c>
      <c r="BB3" s="1">
        <v>43999</v>
      </c>
      <c r="BC3" s="1">
        <v>44000</v>
      </c>
      <c r="BD3" s="1">
        <v>44001</v>
      </c>
      <c r="BE3" s="1">
        <v>44002</v>
      </c>
      <c r="BF3" s="1">
        <v>44003</v>
      </c>
      <c r="BG3" s="1">
        <v>44004</v>
      </c>
      <c r="BH3" s="1">
        <v>44005</v>
      </c>
      <c r="BI3" s="1">
        <v>44006</v>
      </c>
      <c r="BJ3" s="1">
        <v>44007</v>
      </c>
      <c r="BK3" s="1">
        <v>44008</v>
      </c>
      <c r="BL3" s="1">
        <v>44009</v>
      </c>
      <c r="BM3" s="1">
        <v>44010</v>
      </c>
      <c r="BN3" s="1">
        <v>44011</v>
      </c>
      <c r="BO3" s="1">
        <v>44012</v>
      </c>
      <c r="BP3" s="1">
        <v>44013</v>
      </c>
      <c r="BQ3" s="1">
        <v>44014</v>
      </c>
      <c r="BR3" s="1">
        <v>44015</v>
      </c>
      <c r="BS3" s="1">
        <v>44016</v>
      </c>
      <c r="BT3" s="1">
        <v>44017</v>
      </c>
      <c r="BU3" s="1">
        <v>44018</v>
      </c>
      <c r="BV3" s="1">
        <v>44019</v>
      </c>
      <c r="BW3" s="1">
        <v>44020</v>
      </c>
      <c r="BX3" s="1">
        <v>44021</v>
      </c>
      <c r="BY3" s="1">
        <v>44022</v>
      </c>
      <c r="BZ3" s="1">
        <v>44023</v>
      </c>
      <c r="CA3" s="1">
        <v>44024</v>
      </c>
      <c r="CB3" s="1">
        <v>44025</v>
      </c>
      <c r="CC3" s="1">
        <v>44026</v>
      </c>
      <c r="CD3" s="1">
        <v>44027</v>
      </c>
      <c r="CE3" s="1">
        <v>44028</v>
      </c>
      <c r="CF3" s="1">
        <v>44029</v>
      </c>
      <c r="CG3" s="1">
        <v>44030</v>
      </c>
      <c r="CH3" s="1">
        <v>44031</v>
      </c>
      <c r="CI3" s="1">
        <v>44032</v>
      </c>
      <c r="CJ3" s="1">
        <v>44033</v>
      </c>
      <c r="CK3" s="1">
        <v>44034</v>
      </c>
      <c r="CL3" s="1">
        <v>44035</v>
      </c>
      <c r="CM3" s="1">
        <v>44036</v>
      </c>
      <c r="CN3" s="1">
        <v>44037</v>
      </c>
      <c r="CO3" s="1">
        <v>44038</v>
      </c>
      <c r="CP3" s="1">
        <v>44039</v>
      </c>
      <c r="CQ3" s="1">
        <v>44040</v>
      </c>
      <c r="CR3" s="1">
        <v>44041</v>
      </c>
      <c r="CS3" s="1">
        <v>44042</v>
      </c>
      <c r="CT3" s="1">
        <v>44043</v>
      </c>
      <c r="CU3" s="1">
        <v>44044</v>
      </c>
      <c r="CV3" s="1">
        <v>44045</v>
      </c>
      <c r="CW3" s="1">
        <v>44046</v>
      </c>
      <c r="CX3" s="1">
        <v>44047</v>
      </c>
      <c r="CY3" s="1">
        <v>44048</v>
      </c>
      <c r="CZ3" s="1">
        <v>44049</v>
      </c>
      <c r="DA3" s="1">
        <v>44050</v>
      </c>
      <c r="DB3" s="1">
        <v>44051</v>
      </c>
      <c r="DC3" s="1">
        <v>44052</v>
      </c>
      <c r="DD3" s="1">
        <v>44053</v>
      </c>
      <c r="DE3" s="1">
        <v>44054</v>
      </c>
      <c r="DF3" s="1">
        <v>44055</v>
      </c>
      <c r="DG3" s="1">
        <v>44056</v>
      </c>
      <c r="DH3" s="1">
        <v>44057</v>
      </c>
      <c r="DI3" s="1">
        <v>44058</v>
      </c>
      <c r="DJ3" s="1">
        <v>44059</v>
      </c>
      <c r="DK3" s="1">
        <v>44060</v>
      </c>
      <c r="DL3" s="1">
        <v>44061</v>
      </c>
      <c r="DM3" s="1">
        <v>44062</v>
      </c>
      <c r="DN3" s="1">
        <v>44063</v>
      </c>
      <c r="DO3" s="1">
        <v>44064</v>
      </c>
      <c r="DP3" s="1">
        <v>44065</v>
      </c>
      <c r="DQ3" s="1">
        <v>44066</v>
      </c>
      <c r="DR3" s="1">
        <v>44067</v>
      </c>
      <c r="DS3" s="1">
        <v>44068</v>
      </c>
      <c r="DT3" s="1">
        <v>44069</v>
      </c>
      <c r="DU3" s="1">
        <v>44070</v>
      </c>
      <c r="DV3" s="1">
        <v>44071</v>
      </c>
      <c r="DW3" s="1">
        <v>44072</v>
      </c>
      <c r="DX3" s="1">
        <v>44073</v>
      </c>
      <c r="DY3" s="1">
        <v>44074</v>
      </c>
      <c r="DZ3" s="1">
        <v>44075</v>
      </c>
      <c r="EA3" s="1">
        <v>44076</v>
      </c>
      <c r="EB3" s="1">
        <v>44077</v>
      </c>
      <c r="EC3" s="1">
        <v>44078</v>
      </c>
      <c r="ED3" s="1">
        <v>44079</v>
      </c>
      <c r="EE3" s="1">
        <v>44080</v>
      </c>
      <c r="EF3" s="1">
        <v>44081</v>
      </c>
      <c r="EG3" s="1">
        <v>44082</v>
      </c>
      <c r="EH3" s="1">
        <v>44083</v>
      </c>
      <c r="EI3" s="1">
        <v>44084</v>
      </c>
      <c r="EJ3" s="1">
        <v>44085</v>
      </c>
      <c r="EK3" s="1">
        <v>44086</v>
      </c>
      <c r="EL3" s="1">
        <v>44087</v>
      </c>
      <c r="EM3" s="1">
        <v>44088</v>
      </c>
      <c r="EN3" s="1">
        <v>44089</v>
      </c>
      <c r="EO3" s="1">
        <v>44090</v>
      </c>
      <c r="EP3" s="1">
        <v>44091</v>
      </c>
      <c r="EQ3" s="1">
        <v>44092</v>
      </c>
      <c r="ER3" s="1">
        <v>44093</v>
      </c>
      <c r="ES3" s="1">
        <v>44094</v>
      </c>
      <c r="ET3" s="1">
        <v>44095</v>
      </c>
      <c r="EU3" s="1">
        <v>44096</v>
      </c>
      <c r="EV3" s="1">
        <v>44097</v>
      </c>
      <c r="EW3" s="1">
        <v>44098</v>
      </c>
      <c r="EX3" s="1">
        <v>44099</v>
      </c>
      <c r="EY3" s="1">
        <v>44100</v>
      </c>
      <c r="EZ3" s="1">
        <v>44101</v>
      </c>
      <c r="FA3" s="1">
        <v>44102</v>
      </c>
      <c r="FB3" s="1">
        <v>44103</v>
      </c>
      <c r="FC3" s="1">
        <v>44104</v>
      </c>
      <c r="FD3" s="1">
        <v>44105</v>
      </c>
      <c r="FE3" s="1">
        <v>44106</v>
      </c>
      <c r="FF3" s="1">
        <v>44107</v>
      </c>
      <c r="FG3" s="1">
        <v>44108</v>
      </c>
      <c r="FH3" s="1">
        <v>44109</v>
      </c>
      <c r="FI3" s="1">
        <v>44110</v>
      </c>
      <c r="FJ3" s="1">
        <v>44111</v>
      </c>
      <c r="FK3" s="1">
        <v>44112</v>
      </c>
      <c r="FL3" s="1">
        <v>44113</v>
      </c>
      <c r="FM3" s="1">
        <v>44114</v>
      </c>
      <c r="FN3" s="1">
        <v>44115</v>
      </c>
      <c r="FO3" s="1">
        <v>44116</v>
      </c>
      <c r="FP3" s="1">
        <v>44117</v>
      </c>
      <c r="FQ3" s="1">
        <v>44118</v>
      </c>
      <c r="FR3" s="1">
        <v>44119</v>
      </c>
      <c r="FS3" s="1">
        <v>44120</v>
      </c>
      <c r="FT3" s="1">
        <v>44121</v>
      </c>
      <c r="FU3" s="1">
        <v>44122</v>
      </c>
      <c r="FV3" s="1">
        <v>44123</v>
      </c>
      <c r="FW3" s="1">
        <v>44124</v>
      </c>
      <c r="FX3" s="1">
        <v>44125</v>
      </c>
      <c r="FY3" s="1">
        <v>44126</v>
      </c>
      <c r="FZ3" s="1">
        <v>44127</v>
      </c>
      <c r="GA3" s="1">
        <v>44128</v>
      </c>
      <c r="GB3" s="1">
        <v>44129</v>
      </c>
      <c r="GC3" s="1">
        <v>44130</v>
      </c>
      <c r="GD3" s="1">
        <v>44131</v>
      </c>
      <c r="GE3" s="1">
        <v>44132</v>
      </c>
      <c r="GF3" s="1">
        <v>44133</v>
      </c>
      <c r="GG3" s="1">
        <v>44134</v>
      </c>
      <c r="GH3" s="1">
        <v>44135</v>
      </c>
      <c r="GI3" s="1">
        <v>44136</v>
      </c>
    </row>
    <row r="4" spans="1:191">
      <c r="A4" s="16" t="s">
        <v>14</v>
      </c>
      <c r="B4">
        <v>8354900</v>
      </c>
      <c r="C4" s="1">
        <v>43955</v>
      </c>
      <c r="D4">
        <v>185</v>
      </c>
      <c r="E4" t="s">
        <v>16</v>
      </c>
      <c r="G4">
        <v>138</v>
      </c>
      <c r="H4">
        <v>141</v>
      </c>
      <c r="I4">
        <v>130</v>
      </c>
      <c r="J4">
        <v>185</v>
      </c>
      <c r="K4">
        <v>202</v>
      </c>
      <c r="L4">
        <v>182</v>
      </c>
      <c r="M4">
        <v>144</v>
      </c>
      <c r="N4">
        <v>140</v>
      </c>
      <c r="O4">
        <v>138</v>
      </c>
      <c r="P4">
        <v>160</v>
      </c>
      <c r="Q4">
        <v>156</v>
      </c>
      <c r="R4">
        <v>163</v>
      </c>
      <c r="S4">
        <v>130</v>
      </c>
      <c r="T4">
        <v>116</v>
      </c>
      <c r="U4">
        <v>124</v>
      </c>
      <c r="V4">
        <v>137</v>
      </c>
      <c r="W4">
        <v>144</v>
      </c>
      <c r="X4">
        <v>134</v>
      </c>
      <c r="Y4">
        <v>108</v>
      </c>
      <c r="Z4">
        <v>104</v>
      </c>
      <c r="AA4">
        <v>85.9</v>
      </c>
      <c r="AB4">
        <v>98.4</v>
      </c>
      <c r="AC4">
        <v>100</v>
      </c>
      <c r="AD4">
        <v>110</v>
      </c>
      <c r="AE4">
        <v>145</v>
      </c>
      <c r="AF4">
        <v>243</v>
      </c>
      <c r="AG4">
        <v>196</v>
      </c>
      <c r="AH4">
        <v>137</v>
      </c>
      <c r="AI4">
        <v>95.3</v>
      </c>
      <c r="AJ4">
        <v>69</v>
      </c>
      <c r="AK4">
        <v>56.9</v>
      </c>
      <c r="AL4">
        <v>51.3</v>
      </c>
      <c r="AM4">
        <v>52.3</v>
      </c>
      <c r="AN4">
        <v>53.1</v>
      </c>
      <c r="AO4">
        <v>62.9</v>
      </c>
      <c r="AP4">
        <v>61.5</v>
      </c>
      <c r="AQ4">
        <v>62.1</v>
      </c>
      <c r="AR4">
        <v>62.6</v>
      </c>
      <c r="AS4">
        <v>59.9</v>
      </c>
      <c r="AT4">
        <v>59</v>
      </c>
      <c r="AU4">
        <v>53.8</v>
      </c>
      <c r="AV4">
        <v>52.1</v>
      </c>
      <c r="AW4">
        <v>48</v>
      </c>
      <c r="AX4">
        <v>45.8</v>
      </c>
      <c r="AY4">
        <v>47.1</v>
      </c>
      <c r="AZ4">
        <v>46.1</v>
      </c>
      <c r="BA4">
        <v>42</v>
      </c>
      <c r="BB4">
        <v>42.3</v>
      </c>
      <c r="BC4">
        <v>41.4</v>
      </c>
      <c r="BD4">
        <v>40.1</v>
      </c>
      <c r="BE4">
        <v>44.2</v>
      </c>
      <c r="BF4">
        <v>41</v>
      </c>
      <c r="BG4">
        <v>42.6</v>
      </c>
      <c r="BH4">
        <v>40.6</v>
      </c>
      <c r="BI4">
        <v>42</v>
      </c>
      <c r="BJ4">
        <v>43.3</v>
      </c>
      <c r="BK4">
        <v>43.3</v>
      </c>
      <c r="BL4">
        <v>42.4</v>
      </c>
      <c r="BM4">
        <v>42.3</v>
      </c>
      <c r="BN4">
        <v>42.8</v>
      </c>
      <c r="BO4">
        <v>42.6</v>
      </c>
      <c r="BP4">
        <v>41.5</v>
      </c>
      <c r="BQ4">
        <v>39.799999999999997</v>
      </c>
      <c r="BR4">
        <v>39.1</v>
      </c>
      <c r="BS4">
        <v>38.799999999999997</v>
      </c>
      <c r="BT4">
        <v>38.799999999999997</v>
      </c>
      <c r="BU4">
        <v>38.6</v>
      </c>
      <c r="BV4">
        <v>38.200000000000003</v>
      </c>
      <c r="BW4">
        <v>38.299999999999997</v>
      </c>
      <c r="BX4">
        <v>38.299999999999997</v>
      </c>
      <c r="BY4">
        <v>37.700000000000003</v>
      </c>
      <c r="BZ4">
        <v>35.700000000000003</v>
      </c>
      <c r="CA4">
        <v>34.299999999999997</v>
      </c>
      <c r="CB4">
        <v>34.6</v>
      </c>
      <c r="CC4">
        <v>33</v>
      </c>
      <c r="CD4">
        <v>31.4</v>
      </c>
      <c r="CE4">
        <v>30</v>
      </c>
      <c r="CF4">
        <v>29.3</v>
      </c>
      <c r="CG4">
        <v>28.4</v>
      </c>
      <c r="CH4">
        <v>28.1</v>
      </c>
      <c r="CI4">
        <v>27.9</v>
      </c>
      <c r="CJ4">
        <v>27.3</v>
      </c>
      <c r="CK4">
        <v>27.2</v>
      </c>
      <c r="CL4">
        <v>28.8</v>
      </c>
      <c r="CM4">
        <v>71.599999999999994</v>
      </c>
      <c r="CN4">
        <v>558</v>
      </c>
      <c r="CO4">
        <v>451</v>
      </c>
      <c r="CP4">
        <v>648</v>
      </c>
      <c r="CQ4">
        <v>331</v>
      </c>
      <c r="CR4">
        <v>278</v>
      </c>
      <c r="CS4">
        <v>266</v>
      </c>
      <c r="CT4">
        <v>184</v>
      </c>
      <c r="CU4">
        <v>142</v>
      </c>
      <c r="CV4">
        <v>146</v>
      </c>
      <c r="CW4">
        <v>124</v>
      </c>
      <c r="CX4">
        <v>131</v>
      </c>
      <c r="CY4">
        <v>53.2</v>
      </c>
      <c r="CZ4">
        <v>27.1</v>
      </c>
      <c r="DA4">
        <v>31.3</v>
      </c>
      <c r="DB4">
        <v>28.5</v>
      </c>
      <c r="DC4">
        <v>26.4</v>
      </c>
      <c r="DD4">
        <v>25.9</v>
      </c>
      <c r="DE4">
        <v>22</v>
      </c>
      <c r="DF4">
        <v>21.7</v>
      </c>
      <c r="DG4">
        <v>21.8</v>
      </c>
      <c r="DH4">
        <v>23</v>
      </c>
      <c r="DI4">
        <v>22.6</v>
      </c>
      <c r="DJ4">
        <v>21</v>
      </c>
      <c r="DK4">
        <v>22.4</v>
      </c>
      <c r="DL4">
        <v>22.3</v>
      </c>
      <c r="DM4">
        <v>21.4</v>
      </c>
      <c r="DN4">
        <v>20.3</v>
      </c>
      <c r="DO4">
        <v>19.7</v>
      </c>
      <c r="DP4">
        <v>18.899999999999999</v>
      </c>
      <c r="DQ4">
        <v>17.399999999999999</v>
      </c>
      <c r="DR4">
        <v>18.399999999999999</v>
      </c>
      <c r="DS4">
        <v>20.2</v>
      </c>
      <c r="DT4">
        <v>21.2</v>
      </c>
      <c r="DU4">
        <v>22</v>
      </c>
      <c r="DV4">
        <v>23.4</v>
      </c>
      <c r="DW4">
        <v>23</v>
      </c>
      <c r="DX4">
        <v>23.1</v>
      </c>
      <c r="DY4">
        <v>22.4</v>
      </c>
      <c r="DZ4">
        <v>22.3</v>
      </c>
      <c r="EA4">
        <v>24.9</v>
      </c>
      <c r="EB4">
        <v>26.2</v>
      </c>
      <c r="EC4">
        <v>28.4</v>
      </c>
      <c r="ED4">
        <v>27.4</v>
      </c>
      <c r="EE4">
        <v>27.3</v>
      </c>
      <c r="EF4">
        <v>27.3</v>
      </c>
      <c r="EG4">
        <v>26.7</v>
      </c>
      <c r="EH4">
        <v>25</v>
      </c>
      <c r="EI4">
        <v>24.4</v>
      </c>
      <c r="EJ4">
        <v>24.5</v>
      </c>
      <c r="EK4">
        <v>24.1</v>
      </c>
      <c r="EL4">
        <v>24.1</v>
      </c>
      <c r="EM4">
        <v>24.5</v>
      </c>
      <c r="EN4">
        <v>23.8</v>
      </c>
      <c r="EO4">
        <v>24.1</v>
      </c>
      <c r="EP4">
        <v>23.6</v>
      </c>
      <c r="EQ4">
        <v>23.6</v>
      </c>
      <c r="ER4">
        <v>24.6</v>
      </c>
      <c r="ES4">
        <v>24.2</v>
      </c>
      <c r="ET4">
        <v>24.5</v>
      </c>
      <c r="EU4">
        <v>24.3</v>
      </c>
      <c r="EV4">
        <v>25.1</v>
      </c>
      <c r="EW4">
        <v>25.3</v>
      </c>
      <c r="EX4">
        <v>29.9</v>
      </c>
      <c r="EY4">
        <v>34.1</v>
      </c>
      <c r="EZ4">
        <v>34.799999999999997</v>
      </c>
      <c r="FA4">
        <v>33.1</v>
      </c>
      <c r="FB4">
        <v>32.6</v>
      </c>
      <c r="FC4">
        <v>31.4</v>
      </c>
      <c r="FD4">
        <v>29.9</v>
      </c>
      <c r="FE4">
        <v>30</v>
      </c>
      <c r="FF4">
        <v>31</v>
      </c>
      <c r="FG4">
        <v>31.4</v>
      </c>
      <c r="FH4">
        <v>33.799999999999997</v>
      </c>
      <c r="FI4">
        <v>33.799999999999997</v>
      </c>
      <c r="FJ4">
        <v>34.200000000000003</v>
      </c>
      <c r="FK4">
        <v>33.6</v>
      </c>
      <c r="FL4">
        <v>35</v>
      </c>
      <c r="FM4">
        <v>35.4</v>
      </c>
      <c r="FN4">
        <v>35</v>
      </c>
      <c r="FO4">
        <v>35.299999999999997</v>
      </c>
      <c r="FP4">
        <v>37.1</v>
      </c>
      <c r="FQ4">
        <v>35.799999999999997</v>
      </c>
      <c r="FR4">
        <v>36.200000000000003</v>
      </c>
      <c r="FS4">
        <v>36.700000000000003</v>
      </c>
      <c r="FT4">
        <v>37.299999999999997</v>
      </c>
      <c r="FU4">
        <v>37.9</v>
      </c>
      <c r="FV4">
        <v>37.700000000000003</v>
      </c>
      <c r="FW4">
        <v>37.799999999999997</v>
      </c>
      <c r="FX4">
        <v>38.1</v>
      </c>
      <c r="FY4">
        <v>42.3</v>
      </c>
      <c r="FZ4">
        <v>41.7</v>
      </c>
      <c r="GA4">
        <v>41.7</v>
      </c>
      <c r="GB4">
        <v>52.4</v>
      </c>
      <c r="GC4">
        <v>44.5</v>
      </c>
      <c r="GD4">
        <v>36.9</v>
      </c>
      <c r="GE4">
        <v>39.299999999999997</v>
      </c>
      <c r="GF4">
        <v>49.5</v>
      </c>
      <c r="GG4">
        <v>64.2</v>
      </c>
      <c r="GH4">
        <v>70.5</v>
      </c>
      <c r="GI4">
        <v>67.5</v>
      </c>
    </row>
    <row r="5" spans="1:191">
      <c r="A5" s="16" t="s">
        <v>14</v>
      </c>
      <c r="B5">
        <v>8354900</v>
      </c>
      <c r="C5" s="1">
        <v>43956</v>
      </c>
      <c r="D5">
        <v>202</v>
      </c>
      <c r="E5" t="s">
        <v>16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  <c r="L5" t="s">
        <v>16</v>
      </c>
      <c r="M5" t="s">
        <v>16</v>
      </c>
      <c r="N5" t="s">
        <v>16</v>
      </c>
      <c r="O5" t="s">
        <v>16</v>
      </c>
      <c r="P5" t="s">
        <v>16</v>
      </c>
      <c r="Q5" t="s">
        <v>16</v>
      </c>
      <c r="R5" t="s">
        <v>16</v>
      </c>
      <c r="S5" t="s">
        <v>16</v>
      </c>
      <c r="T5" t="s">
        <v>16</v>
      </c>
      <c r="U5" t="s">
        <v>16</v>
      </c>
      <c r="V5" t="s">
        <v>16</v>
      </c>
      <c r="W5" t="s">
        <v>16</v>
      </c>
      <c r="X5" t="s">
        <v>16</v>
      </c>
      <c r="Y5" t="s">
        <v>16</v>
      </c>
      <c r="Z5" t="s">
        <v>16</v>
      </c>
      <c r="AA5" t="s">
        <v>16</v>
      </c>
      <c r="AB5" t="s">
        <v>16</v>
      </c>
      <c r="AC5" t="s">
        <v>16</v>
      </c>
      <c r="AD5" t="s">
        <v>16</v>
      </c>
      <c r="AE5" t="s">
        <v>16</v>
      </c>
      <c r="AF5" t="s">
        <v>16</v>
      </c>
      <c r="AG5" t="s">
        <v>16</v>
      </c>
      <c r="AH5" t="s">
        <v>16</v>
      </c>
      <c r="AI5" t="s">
        <v>16</v>
      </c>
      <c r="AJ5" t="s">
        <v>16</v>
      </c>
      <c r="AK5" t="s">
        <v>16</v>
      </c>
      <c r="AL5" t="s">
        <v>16</v>
      </c>
      <c r="AM5" t="s">
        <v>16</v>
      </c>
      <c r="AN5" t="s">
        <v>16</v>
      </c>
      <c r="AO5" t="s">
        <v>16</v>
      </c>
      <c r="AP5" t="s">
        <v>16</v>
      </c>
      <c r="AQ5" t="s">
        <v>16</v>
      </c>
      <c r="AR5" t="s">
        <v>16</v>
      </c>
      <c r="AS5" t="s">
        <v>16</v>
      </c>
      <c r="AT5" t="s">
        <v>16</v>
      </c>
      <c r="AU5" t="s">
        <v>16</v>
      </c>
      <c r="AV5" t="s">
        <v>16</v>
      </c>
      <c r="AW5" t="s">
        <v>16</v>
      </c>
      <c r="AX5" t="s">
        <v>16</v>
      </c>
      <c r="AY5" t="s">
        <v>16</v>
      </c>
      <c r="AZ5" t="s">
        <v>16</v>
      </c>
      <c r="BA5" t="s">
        <v>16</v>
      </c>
      <c r="BB5" t="s">
        <v>16</v>
      </c>
      <c r="BC5" t="s">
        <v>16</v>
      </c>
      <c r="BD5" t="s">
        <v>16</v>
      </c>
      <c r="BE5" t="s">
        <v>16</v>
      </c>
      <c r="BF5" t="s">
        <v>16</v>
      </c>
      <c r="BG5" t="s">
        <v>16</v>
      </c>
      <c r="BH5" t="s">
        <v>16</v>
      </c>
      <c r="BI5" t="s">
        <v>16</v>
      </c>
      <c r="BJ5" t="s">
        <v>16</v>
      </c>
      <c r="BK5" t="s">
        <v>16</v>
      </c>
      <c r="BL5" t="s">
        <v>16</v>
      </c>
      <c r="BM5" t="s">
        <v>16</v>
      </c>
      <c r="BN5" t="s">
        <v>16</v>
      </c>
      <c r="BO5" t="s">
        <v>16</v>
      </c>
      <c r="BP5" t="s">
        <v>16</v>
      </c>
      <c r="BQ5" t="s">
        <v>16</v>
      </c>
      <c r="BR5" t="s">
        <v>16</v>
      </c>
      <c r="BS5" t="s">
        <v>16</v>
      </c>
      <c r="BT5" t="s">
        <v>16</v>
      </c>
      <c r="BU5" t="s">
        <v>16</v>
      </c>
      <c r="BV5" t="s">
        <v>16</v>
      </c>
      <c r="BW5" t="s">
        <v>16</v>
      </c>
      <c r="BX5" t="s">
        <v>16</v>
      </c>
      <c r="BY5" t="s">
        <v>16</v>
      </c>
      <c r="BZ5" t="s">
        <v>16</v>
      </c>
      <c r="CA5" t="s">
        <v>16</v>
      </c>
      <c r="CB5" t="s">
        <v>16</v>
      </c>
      <c r="CC5" t="s">
        <v>16</v>
      </c>
      <c r="CD5" t="s">
        <v>16</v>
      </c>
      <c r="CE5" t="s">
        <v>16</v>
      </c>
      <c r="CF5" t="s">
        <v>16</v>
      </c>
      <c r="CG5" t="s">
        <v>16</v>
      </c>
      <c r="CH5" t="s">
        <v>16</v>
      </c>
      <c r="CI5" t="s">
        <v>16</v>
      </c>
      <c r="CJ5" t="s">
        <v>16</v>
      </c>
      <c r="CK5" t="s">
        <v>16</v>
      </c>
      <c r="CL5" t="s">
        <v>16</v>
      </c>
      <c r="CM5" t="s">
        <v>16</v>
      </c>
      <c r="CN5" t="s">
        <v>15</v>
      </c>
      <c r="CO5" t="s">
        <v>15</v>
      </c>
      <c r="CP5" t="s">
        <v>15</v>
      </c>
      <c r="CQ5" t="s">
        <v>15</v>
      </c>
      <c r="CR5" t="s">
        <v>15</v>
      </c>
      <c r="CS5" t="s">
        <v>16</v>
      </c>
      <c r="CT5" t="s">
        <v>16</v>
      </c>
      <c r="CU5" t="s">
        <v>16</v>
      </c>
      <c r="CV5" t="s">
        <v>16</v>
      </c>
      <c r="CW5" t="s">
        <v>15</v>
      </c>
      <c r="CX5" t="s">
        <v>16</v>
      </c>
      <c r="CY5" t="s">
        <v>15</v>
      </c>
      <c r="CZ5" t="s">
        <v>15</v>
      </c>
      <c r="DA5" t="s">
        <v>15</v>
      </c>
      <c r="DB5" t="s">
        <v>15</v>
      </c>
      <c r="DC5" t="s">
        <v>15</v>
      </c>
      <c r="DD5" t="s">
        <v>15</v>
      </c>
      <c r="DE5" t="s">
        <v>15</v>
      </c>
      <c r="DF5" t="s">
        <v>16</v>
      </c>
      <c r="DG5" t="s">
        <v>16</v>
      </c>
      <c r="DH5" t="s">
        <v>16</v>
      </c>
      <c r="DI5" t="s">
        <v>16</v>
      </c>
      <c r="DJ5" t="s">
        <v>16</v>
      </c>
      <c r="DK5" t="s">
        <v>16</v>
      </c>
      <c r="DL5" t="s">
        <v>16</v>
      </c>
      <c r="DM5" t="s">
        <v>16</v>
      </c>
      <c r="DN5" t="s">
        <v>16</v>
      </c>
      <c r="DO5" t="s">
        <v>16</v>
      </c>
      <c r="DP5" t="s">
        <v>16</v>
      </c>
      <c r="DQ5" t="s">
        <v>16</v>
      </c>
      <c r="DR5" t="s">
        <v>16</v>
      </c>
      <c r="DS5" t="s">
        <v>16</v>
      </c>
      <c r="DT5" t="s">
        <v>16</v>
      </c>
      <c r="DU5" t="s">
        <v>16</v>
      </c>
      <c r="DV5" t="s">
        <v>16</v>
      </c>
      <c r="DW5" t="s">
        <v>16</v>
      </c>
      <c r="DX5" t="s">
        <v>16</v>
      </c>
      <c r="DY5" t="s">
        <v>16</v>
      </c>
      <c r="DZ5" t="s">
        <v>16</v>
      </c>
      <c r="EA5" t="s">
        <v>16</v>
      </c>
      <c r="EB5" t="s">
        <v>15</v>
      </c>
      <c r="EC5" t="s">
        <v>16</v>
      </c>
      <c r="ED5" t="s">
        <v>16</v>
      </c>
      <c r="EE5" t="s">
        <v>16</v>
      </c>
      <c r="EF5" t="s">
        <v>16</v>
      </c>
      <c r="EG5" t="s">
        <v>16</v>
      </c>
      <c r="EH5" t="s">
        <v>16</v>
      </c>
      <c r="EI5" t="s">
        <v>16</v>
      </c>
      <c r="EJ5" t="s">
        <v>16</v>
      </c>
      <c r="EK5" t="s">
        <v>16</v>
      </c>
      <c r="EL5" t="s">
        <v>16</v>
      </c>
      <c r="EM5" t="s">
        <v>16</v>
      </c>
      <c r="EN5" t="s">
        <v>16</v>
      </c>
      <c r="EO5" t="s">
        <v>16</v>
      </c>
      <c r="EP5" t="s">
        <v>16</v>
      </c>
      <c r="EQ5" t="s">
        <v>16</v>
      </c>
      <c r="ER5" t="s">
        <v>16</v>
      </c>
      <c r="ES5" t="s">
        <v>16</v>
      </c>
      <c r="ET5" t="s">
        <v>16</v>
      </c>
      <c r="EU5" t="s">
        <v>16</v>
      </c>
      <c r="EV5" t="s">
        <v>16</v>
      </c>
      <c r="EW5" t="s">
        <v>16</v>
      </c>
      <c r="EX5" t="s">
        <v>16</v>
      </c>
      <c r="EY5" t="s">
        <v>16</v>
      </c>
      <c r="EZ5" t="s">
        <v>16</v>
      </c>
      <c r="FA5" t="s">
        <v>16</v>
      </c>
      <c r="FB5" t="s">
        <v>16</v>
      </c>
      <c r="FC5" t="s">
        <v>16</v>
      </c>
      <c r="FD5" t="s">
        <v>16</v>
      </c>
      <c r="FE5" t="s">
        <v>16</v>
      </c>
      <c r="FF5" t="s">
        <v>16</v>
      </c>
      <c r="FG5" t="s">
        <v>16</v>
      </c>
      <c r="FH5" t="s">
        <v>16</v>
      </c>
      <c r="FI5" t="s">
        <v>16</v>
      </c>
      <c r="FJ5" t="s">
        <v>16</v>
      </c>
      <c r="FK5" t="s">
        <v>16</v>
      </c>
      <c r="FL5" t="s">
        <v>16</v>
      </c>
      <c r="FM5" t="s">
        <v>16</v>
      </c>
      <c r="FN5" t="s">
        <v>16</v>
      </c>
      <c r="FO5" t="s">
        <v>16</v>
      </c>
      <c r="FP5" t="s">
        <v>16</v>
      </c>
      <c r="FQ5" t="s">
        <v>16</v>
      </c>
      <c r="FR5" t="s">
        <v>16</v>
      </c>
      <c r="FS5" t="s">
        <v>16</v>
      </c>
      <c r="FT5" t="s">
        <v>16</v>
      </c>
      <c r="FU5" t="s">
        <v>16</v>
      </c>
      <c r="FV5" t="s">
        <v>16</v>
      </c>
      <c r="FW5" t="s">
        <v>16</v>
      </c>
      <c r="FX5" t="s">
        <v>16</v>
      </c>
      <c r="FY5" t="s">
        <v>16</v>
      </c>
      <c r="FZ5" t="s">
        <v>16</v>
      </c>
      <c r="GA5" t="s">
        <v>16</v>
      </c>
      <c r="GB5" t="s">
        <v>16</v>
      </c>
      <c r="GC5" t="s">
        <v>16</v>
      </c>
      <c r="GD5" t="s">
        <v>16</v>
      </c>
      <c r="GE5" t="s">
        <v>16</v>
      </c>
      <c r="GF5" t="s">
        <v>16</v>
      </c>
      <c r="GG5" t="s">
        <v>16</v>
      </c>
      <c r="GH5" t="s">
        <v>16</v>
      </c>
      <c r="GI5" t="s">
        <v>16</v>
      </c>
    </row>
    <row r="6" spans="1:191">
      <c r="A6" s="16" t="s">
        <v>14</v>
      </c>
      <c r="B6">
        <v>8354900</v>
      </c>
      <c r="C6" s="1">
        <v>43957</v>
      </c>
      <c r="D6">
        <v>182</v>
      </c>
      <c r="E6" t="s">
        <v>16</v>
      </c>
    </row>
    <row r="7" spans="1:191">
      <c r="A7" s="16" t="s">
        <v>14</v>
      </c>
      <c r="B7">
        <v>8354900</v>
      </c>
      <c r="C7" s="1">
        <v>43958</v>
      </c>
      <c r="D7">
        <v>144</v>
      </c>
      <c r="E7" t="s">
        <v>16</v>
      </c>
    </row>
    <row r="8" spans="1:191">
      <c r="A8" s="16" t="s">
        <v>14</v>
      </c>
      <c r="B8">
        <v>8354900</v>
      </c>
      <c r="C8" s="1">
        <v>43959</v>
      </c>
      <c r="D8">
        <v>140</v>
      </c>
      <c r="E8" t="s">
        <v>16</v>
      </c>
    </row>
    <row r="9" spans="1:191">
      <c r="A9" s="16" t="s">
        <v>14</v>
      </c>
      <c r="B9">
        <v>8354900</v>
      </c>
      <c r="C9" s="1">
        <v>43960</v>
      </c>
      <c r="D9">
        <v>138</v>
      </c>
      <c r="E9" t="s">
        <v>16</v>
      </c>
    </row>
    <row r="10" spans="1:191">
      <c r="A10" s="16" t="s">
        <v>14</v>
      </c>
      <c r="B10">
        <v>8354900</v>
      </c>
      <c r="C10" s="1">
        <v>43961</v>
      </c>
      <c r="D10">
        <v>160</v>
      </c>
      <c r="E10" t="s">
        <v>16</v>
      </c>
    </row>
    <row r="11" spans="1:191">
      <c r="A11" s="16" t="s">
        <v>14</v>
      </c>
      <c r="B11">
        <v>8354900</v>
      </c>
      <c r="C11" s="1">
        <v>43962</v>
      </c>
      <c r="D11">
        <v>156</v>
      </c>
      <c r="E11" t="s">
        <v>16</v>
      </c>
    </row>
    <row r="12" spans="1:191">
      <c r="A12" s="16" t="s">
        <v>14</v>
      </c>
      <c r="B12">
        <v>8354900</v>
      </c>
      <c r="C12" s="1">
        <v>43963</v>
      </c>
      <c r="D12">
        <v>163</v>
      </c>
      <c r="E12" t="s">
        <v>16</v>
      </c>
    </row>
    <row r="13" spans="1:191">
      <c r="A13" s="16" t="s">
        <v>14</v>
      </c>
      <c r="B13">
        <v>8354900</v>
      </c>
      <c r="C13" s="1">
        <v>43964</v>
      </c>
      <c r="D13">
        <v>130</v>
      </c>
      <c r="E13" t="s">
        <v>16</v>
      </c>
    </row>
    <row r="14" spans="1:191">
      <c r="A14" s="16" t="s">
        <v>14</v>
      </c>
      <c r="B14">
        <v>8354900</v>
      </c>
      <c r="C14" s="1">
        <v>43965</v>
      </c>
      <c r="D14">
        <v>116</v>
      </c>
      <c r="E14" t="s">
        <v>16</v>
      </c>
    </row>
    <row r="15" spans="1:191">
      <c r="A15" s="16" t="s">
        <v>14</v>
      </c>
      <c r="B15">
        <v>8354900</v>
      </c>
      <c r="C15" s="1">
        <v>43966</v>
      </c>
      <c r="D15">
        <v>124</v>
      </c>
      <c r="E15" t="s">
        <v>16</v>
      </c>
    </row>
    <row r="16" spans="1:191">
      <c r="A16" s="16" t="s">
        <v>14</v>
      </c>
      <c r="B16">
        <v>8354900</v>
      </c>
      <c r="C16" s="1">
        <v>43967</v>
      </c>
      <c r="D16">
        <v>137</v>
      </c>
      <c r="E16" t="s">
        <v>16</v>
      </c>
    </row>
    <row r="17" spans="1:5">
      <c r="A17" s="16" t="s">
        <v>14</v>
      </c>
      <c r="B17">
        <v>8354900</v>
      </c>
      <c r="C17" s="1">
        <v>43968</v>
      </c>
      <c r="D17">
        <v>144</v>
      </c>
      <c r="E17" t="s">
        <v>16</v>
      </c>
    </row>
    <row r="18" spans="1:5">
      <c r="A18" s="16" t="s">
        <v>14</v>
      </c>
      <c r="B18">
        <v>8354900</v>
      </c>
      <c r="C18" s="1">
        <v>43969</v>
      </c>
      <c r="D18">
        <v>134</v>
      </c>
      <c r="E18" t="s">
        <v>16</v>
      </c>
    </row>
    <row r="19" spans="1:5">
      <c r="A19" s="16" t="s">
        <v>14</v>
      </c>
      <c r="B19">
        <v>8354900</v>
      </c>
      <c r="C19" s="1">
        <v>43970</v>
      </c>
      <c r="D19">
        <v>108</v>
      </c>
      <c r="E19" t="s">
        <v>16</v>
      </c>
    </row>
    <row r="20" spans="1:5">
      <c r="A20" s="16" t="s">
        <v>14</v>
      </c>
      <c r="B20">
        <v>8354900</v>
      </c>
      <c r="C20" s="1">
        <v>43971</v>
      </c>
      <c r="D20">
        <v>104</v>
      </c>
      <c r="E20" t="s">
        <v>16</v>
      </c>
    </row>
    <row r="21" spans="1:5">
      <c r="A21" s="16" t="s">
        <v>14</v>
      </c>
      <c r="B21">
        <v>8354900</v>
      </c>
      <c r="C21" s="1">
        <v>43972</v>
      </c>
      <c r="D21">
        <v>85.9</v>
      </c>
      <c r="E21" t="s">
        <v>16</v>
      </c>
    </row>
    <row r="22" spans="1:5">
      <c r="A22" s="16" t="s">
        <v>14</v>
      </c>
      <c r="B22">
        <v>8354900</v>
      </c>
      <c r="C22" s="1">
        <v>43973</v>
      </c>
      <c r="D22">
        <v>98.4</v>
      </c>
      <c r="E22" t="s">
        <v>16</v>
      </c>
    </row>
    <row r="23" spans="1:5">
      <c r="A23" s="16" t="s">
        <v>14</v>
      </c>
      <c r="B23">
        <v>8354900</v>
      </c>
      <c r="C23" s="1">
        <v>43974</v>
      </c>
      <c r="D23">
        <v>100</v>
      </c>
      <c r="E23" t="s">
        <v>16</v>
      </c>
    </row>
    <row r="24" spans="1:5">
      <c r="A24" s="16" t="s">
        <v>14</v>
      </c>
      <c r="B24">
        <v>8354900</v>
      </c>
      <c r="C24" s="1">
        <v>43975</v>
      </c>
      <c r="D24">
        <v>110</v>
      </c>
      <c r="E24" t="s">
        <v>16</v>
      </c>
    </row>
    <row r="25" spans="1:5">
      <c r="A25" s="16" t="s">
        <v>14</v>
      </c>
      <c r="B25">
        <v>8354900</v>
      </c>
      <c r="C25" s="1">
        <v>43976</v>
      </c>
      <c r="D25">
        <v>145</v>
      </c>
      <c r="E25" t="s">
        <v>16</v>
      </c>
    </row>
    <row r="26" spans="1:5">
      <c r="A26" s="16" t="s">
        <v>14</v>
      </c>
      <c r="B26">
        <v>8354900</v>
      </c>
      <c r="C26" s="1">
        <v>43977</v>
      </c>
      <c r="D26">
        <v>243</v>
      </c>
      <c r="E26" t="s">
        <v>16</v>
      </c>
    </row>
    <row r="27" spans="1:5">
      <c r="A27" s="16" t="s">
        <v>14</v>
      </c>
      <c r="B27">
        <v>8354900</v>
      </c>
      <c r="C27" s="1">
        <v>43978</v>
      </c>
      <c r="D27">
        <v>196</v>
      </c>
      <c r="E27" t="s">
        <v>16</v>
      </c>
    </row>
    <row r="28" spans="1:5">
      <c r="A28" s="16" t="s">
        <v>14</v>
      </c>
      <c r="B28">
        <v>8354900</v>
      </c>
      <c r="C28" s="1">
        <v>43979</v>
      </c>
      <c r="D28">
        <v>137</v>
      </c>
      <c r="E28" t="s">
        <v>16</v>
      </c>
    </row>
    <row r="29" spans="1:5">
      <c r="A29" s="16" t="s">
        <v>14</v>
      </c>
      <c r="B29">
        <v>8354900</v>
      </c>
      <c r="C29" s="1">
        <v>43980</v>
      </c>
      <c r="D29">
        <v>95.3</v>
      </c>
      <c r="E29" t="s">
        <v>16</v>
      </c>
    </row>
    <row r="30" spans="1:5">
      <c r="A30" s="16" t="s">
        <v>14</v>
      </c>
      <c r="B30">
        <v>8354900</v>
      </c>
      <c r="C30" s="1">
        <v>43981</v>
      </c>
      <c r="D30">
        <v>69</v>
      </c>
      <c r="E30" t="s">
        <v>16</v>
      </c>
    </row>
    <row r="31" spans="1:5">
      <c r="A31" s="16" t="s">
        <v>14</v>
      </c>
      <c r="B31">
        <v>8354900</v>
      </c>
      <c r="C31" s="1">
        <v>43982</v>
      </c>
      <c r="D31">
        <v>56.9</v>
      </c>
      <c r="E31" t="s">
        <v>16</v>
      </c>
    </row>
    <row r="32" spans="1:5">
      <c r="A32" s="16" t="s">
        <v>14</v>
      </c>
      <c r="B32">
        <v>8354900</v>
      </c>
      <c r="C32" s="1">
        <v>43983</v>
      </c>
      <c r="D32">
        <v>51.3</v>
      </c>
      <c r="E32" t="s">
        <v>16</v>
      </c>
    </row>
    <row r="33" spans="1:5">
      <c r="A33" s="16" t="s">
        <v>14</v>
      </c>
      <c r="B33">
        <v>8354900</v>
      </c>
      <c r="C33" s="1">
        <v>43984</v>
      </c>
      <c r="D33">
        <v>52.3</v>
      </c>
      <c r="E33" t="s">
        <v>16</v>
      </c>
    </row>
    <row r="34" spans="1:5">
      <c r="A34" s="16" t="s">
        <v>14</v>
      </c>
      <c r="B34">
        <v>8354900</v>
      </c>
      <c r="C34" s="1">
        <v>43985</v>
      </c>
      <c r="D34">
        <v>53.1</v>
      </c>
      <c r="E34" t="s">
        <v>16</v>
      </c>
    </row>
    <row r="35" spans="1:5">
      <c r="A35" s="16" t="s">
        <v>14</v>
      </c>
      <c r="B35">
        <v>8354900</v>
      </c>
      <c r="C35" s="1">
        <v>43986</v>
      </c>
      <c r="D35">
        <v>62.9</v>
      </c>
      <c r="E35" t="s">
        <v>16</v>
      </c>
    </row>
    <row r="36" spans="1:5">
      <c r="A36" s="16" t="s">
        <v>14</v>
      </c>
      <c r="B36">
        <v>8354900</v>
      </c>
      <c r="C36" s="1">
        <v>43987</v>
      </c>
      <c r="D36">
        <v>61.5</v>
      </c>
      <c r="E36" t="s">
        <v>16</v>
      </c>
    </row>
    <row r="37" spans="1:5">
      <c r="A37" s="16" t="s">
        <v>14</v>
      </c>
      <c r="B37">
        <v>8354900</v>
      </c>
      <c r="C37" s="1">
        <v>43988</v>
      </c>
      <c r="D37">
        <v>62.1</v>
      </c>
      <c r="E37" t="s">
        <v>16</v>
      </c>
    </row>
    <row r="38" spans="1:5">
      <c r="A38" s="16" t="s">
        <v>14</v>
      </c>
      <c r="B38">
        <v>8354900</v>
      </c>
      <c r="C38" s="1">
        <v>43989</v>
      </c>
      <c r="D38">
        <v>62.6</v>
      </c>
      <c r="E38" t="s">
        <v>16</v>
      </c>
    </row>
    <row r="39" spans="1:5">
      <c r="A39" s="16" t="s">
        <v>14</v>
      </c>
      <c r="B39">
        <v>8354900</v>
      </c>
      <c r="C39" s="1">
        <v>43990</v>
      </c>
      <c r="D39">
        <v>59.9</v>
      </c>
      <c r="E39" t="s">
        <v>16</v>
      </c>
    </row>
    <row r="40" spans="1:5">
      <c r="A40" s="16" t="s">
        <v>14</v>
      </c>
      <c r="B40">
        <v>8354900</v>
      </c>
      <c r="C40" s="1">
        <v>43991</v>
      </c>
      <c r="D40">
        <v>59</v>
      </c>
      <c r="E40" t="s">
        <v>16</v>
      </c>
    </row>
    <row r="41" spans="1:5">
      <c r="A41" s="16" t="s">
        <v>14</v>
      </c>
      <c r="B41">
        <v>8354900</v>
      </c>
      <c r="C41" s="1">
        <v>43992</v>
      </c>
      <c r="D41">
        <v>53.8</v>
      </c>
      <c r="E41" t="s">
        <v>16</v>
      </c>
    </row>
    <row r="42" spans="1:5">
      <c r="A42" s="16" t="s">
        <v>14</v>
      </c>
      <c r="B42">
        <v>8354900</v>
      </c>
      <c r="C42" s="1">
        <v>43993</v>
      </c>
      <c r="D42">
        <v>52.1</v>
      </c>
      <c r="E42" t="s">
        <v>16</v>
      </c>
    </row>
    <row r="43" spans="1:5">
      <c r="A43" s="16" t="s">
        <v>14</v>
      </c>
      <c r="B43">
        <v>8354900</v>
      </c>
      <c r="C43" s="1">
        <v>43994</v>
      </c>
      <c r="D43">
        <v>48</v>
      </c>
      <c r="E43" t="s">
        <v>16</v>
      </c>
    </row>
    <row r="44" spans="1:5">
      <c r="A44" s="16" t="s">
        <v>14</v>
      </c>
      <c r="B44">
        <v>8354900</v>
      </c>
      <c r="C44" s="1">
        <v>43995</v>
      </c>
      <c r="D44">
        <v>45.8</v>
      </c>
      <c r="E44" t="s">
        <v>16</v>
      </c>
    </row>
    <row r="45" spans="1:5">
      <c r="A45" s="16" t="s">
        <v>14</v>
      </c>
      <c r="B45">
        <v>8354900</v>
      </c>
      <c r="C45" s="1">
        <v>43996</v>
      </c>
      <c r="D45">
        <v>47.1</v>
      </c>
      <c r="E45" t="s">
        <v>16</v>
      </c>
    </row>
    <row r="46" spans="1:5">
      <c r="A46" s="16" t="s">
        <v>14</v>
      </c>
      <c r="B46">
        <v>8354900</v>
      </c>
      <c r="C46" s="1">
        <v>43997</v>
      </c>
      <c r="D46">
        <v>46.1</v>
      </c>
      <c r="E46" t="s">
        <v>16</v>
      </c>
    </row>
    <row r="47" spans="1:5">
      <c r="A47" s="16" t="s">
        <v>14</v>
      </c>
      <c r="B47">
        <v>8354900</v>
      </c>
      <c r="C47" s="1">
        <v>43998</v>
      </c>
      <c r="D47">
        <v>42</v>
      </c>
      <c r="E47" t="s">
        <v>16</v>
      </c>
    </row>
    <row r="48" spans="1:5">
      <c r="A48" s="16" t="s">
        <v>14</v>
      </c>
      <c r="B48">
        <v>8354900</v>
      </c>
      <c r="C48" s="1">
        <v>43999</v>
      </c>
      <c r="D48">
        <v>42.3</v>
      </c>
      <c r="E48" t="s">
        <v>16</v>
      </c>
    </row>
    <row r="49" spans="1:5">
      <c r="A49" s="16" t="s">
        <v>14</v>
      </c>
      <c r="B49">
        <v>8354900</v>
      </c>
      <c r="C49" s="1">
        <v>44000</v>
      </c>
      <c r="D49">
        <v>41.4</v>
      </c>
      <c r="E49" t="s">
        <v>16</v>
      </c>
    </row>
    <row r="50" spans="1:5">
      <c r="A50" s="16" t="s">
        <v>14</v>
      </c>
      <c r="B50">
        <v>8354900</v>
      </c>
      <c r="C50" s="1">
        <v>44001</v>
      </c>
      <c r="D50">
        <v>40.1</v>
      </c>
      <c r="E50" t="s">
        <v>16</v>
      </c>
    </row>
    <row r="51" spans="1:5">
      <c r="A51" s="16" t="s">
        <v>14</v>
      </c>
      <c r="B51">
        <v>8354900</v>
      </c>
      <c r="C51" s="1">
        <v>44002</v>
      </c>
      <c r="D51">
        <v>44.2</v>
      </c>
      <c r="E51" t="s">
        <v>16</v>
      </c>
    </row>
    <row r="52" spans="1:5">
      <c r="A52" s="16" t="s">
        <v>14</v>
      </c>
      <c r="B52">
        <v>8354900</v>
      </c>
      <c r="C52" s="1">
        <v>44003</v>
      </c>
      <c r="D52">
        <v>41</v>
      </c>
      <c r="E52" t="s">
        <v>16</v>
      </c>
    </row>
    <row r="53" spans="1:5">
      <c r="A53" s="16" t="s">
        <v>14</v>
      </c>
      <c r="B53">
        <v>8354900</v>
      </c>
      <c r="C53" s="1">
        <v>44004</v>
      </c>
      <c r="D53">
        <v>42.6</v>
      </c>
      <c r="E53" t="s">
        <v>16</v>
      </c>
    </row>
    <row r="54" spans="1:5">
      <c r="A54" s="16" t="s">
        <v>14</v>
      </c>
      <c r="B54">
        <v>8354900</v>
      </c>
      <c r="C54" s="1">
        <v>44005</v>
      </c>
      <c r="D54">
        <v>40.6</v>
      </c>
      <c r="E54" t="s">
        <v>16</v>
      </c>
    </row>
    <row r="55" spans="1:5">
      <c r="A55" s="16" t="s">
        <v>14</v>
      </c>
      <c r="B55">
        <v>8354900</v>
      </c>
      <c r="C55" s="1">
        <v>44006</v>
      </c>
      <c r="D55">
        <v>42</v>
      </c>
      <c r="E55" t="s">
        <v>16</v>
      </c>
    </row>
    <row r="56" spans="1:5">
      <c r="A56" s="16" t="s">
        <v>14</v>
      </c>
      <c r="B56">
        <v>8354900</v>
      </c>
      <c r="C56" s="1">
        <v>44007</v>
      </c>
      <c r="D56">
        <v>43.3</v>
      </c>
      <c r="E56" t="s">
        <v>16</v>
      </c>
    </row>
    <row r="57" spans="1:5">
      <c r="A57" s="16" t="s">
        <v>14</v>
      </c>
      <c r="B57">
        <v>8354900</v>
      </c>
      <c r="C57" s="1">
        <v>44008</v>
      </c>
      <c r="D57">
        <v>43.3</v>
      </c>
      <c r="E57" t="s">
        <v>16</v>
      </c>
    </row>
    <row r="58" spans="1:5">
      <c r="A58" s="16" t="s">
        <v>14</v>
      </c>
      <c r="B58">
        <v>8354900</v>
      </c>
      <c r="C58" s="1">
        <v>44009</v>
      </c>
      <c r="D58">
        <v>42.4</v>
      </c>
      <c r="E58" t="s">
        <v>16</v>
      </c>
    </row>
    <row r="59" spans="1:5">
      <c r="A59" s="16" t="s">
        <v>14</v>
      </c>
      <c r="B59">
        <v>8354900</v>
      </c>
      <c r="C59" s="1">
        <v>44010</v>
      </c>
      <c r="D59">
        <v>42.3</v>
      </c>
      <c r="E59" t="s">
        <v>16</v>
      </c>
    </row>
    <row r="60" spans="1:5">
      <c r="A60" s="16" t="s">
        <v>14</v>
      </c>
      <c r="B60">
        <v>8354900</v>
      </c>
      <c r="C60" s="1">
        <v>44011</v>
      </c>
      <c r="D60">
        <v>42.8</v>
      </c>
      <c r="E60" t="s">
        <v>16</v>
      </c>
    </row>
    <row r="61" spans="1:5">
      <c r="A61" s="16" t="s">
        <v>14</v>
      </c>
      <c r="B61">
        <v>8354900</v>
      </c>
      <c r="C61" s="1">
        <v>44012</v>
      </c>
      <c r="D61">
        <v>42.6</v>
      </c>
      <c r="E61" t="s">
        <v>16</v>
      </c>
    </row>
    <row r="62" spans="1:5">
      <c r="A62" s="16" t="s">
        <v>14</v>
      </c>
      <c r="B62">
        <v>8354900</v>
      </c>
      <c r="C62" s="1">
        <v>44013</v>
      </c>
      <c r="D62">
        <v>41.5</v>
      </c>
      <c r="E62" t="s">
        <v>16</v>
      </c>
    </row>
    <row r="63" spans="1:5">
      <c r="A63" s="16" t="s">
        <v>14</v>
      </c>
      <c r="B63">
        <v>8354900</v>
      </c>
      <c r="C63" s="1">
        <v>44014</v>
      </c>
      <c r="D63">
        <v>39.799999999999997</v>
      </c>
      <c r="E63" t="s">
        <v>16</v>
      </c>
    </row>
    <row r="64" spans="1:5">
      <c r="A64" s="16" t="s">
        <v>14</v>
      </c>
      <c r="B64">
        <v>8354900</v>
      </c>
      <c r="C64" s="1">
        <v>44015</v>
      </c>
      <c r="D64">
        <v>39.1</v>
      </c>
      <c r="E64" t="s">
        <v>16</v>
      </c>
    </row>
    <row r="65" spans="1:5">
      <c r="A65" s="16" t="s">
        <v>14</v>
      </c>
      <c r="B65">
        <v>8354900</v>
      </c>
      <c r="C65" s="1">
        <v>44016</v>
      </c>
      <c r="D65">
        <v>38.799999999999997</v>
      </c>
      <c r="E65" t="s">
        <v>16</v>
      </c>
    </row>
    <row r="66" spans="1:5">
      <c r="A66" s="16" t="s">
        <v>14</v>
      </c>
      <c r="B66">
        <v>8354900</v>
      </c>
      <c r="C66" s="1">
        <v>44017</v>
      </c>
      <c r="D66">
        <v>38.799999999999997</v>
      </c>
      <c r="E66" t="s">
        <v>16</v>
      </c>
    </row>
    <row r="67" spans="1:5">
      <c r="A67" s="16" t="s">
        <v>14</v>
      </c>
      <c r="B67">
        <v>8354900</v>
      </c>
      <c r="C67" s="1">
        <v>44018</v>
      </c>
      <c r="D67">
        <v>38.6</v>
      </c>
      <c r="E67" t="s">
        <v>16</v>
      </c>
    </row>
    <row r="68" spans="1:5">
      <c r="A68" s="16" t="s">
        <v>14</v>
      </c>
      <c r="B68">
        <v>8354900</v>
      </c>
      <c r="C68" s="1">
        <v>44019</v>
      </c>
      <c r="D68">
        <v>38.200000000000003</v>
      </c>
      <c r="E68" t="s">
        <v>16</v>
      </c>
    </row>
    <row r="69" spans="1:5">
      <c r="A69" s="16" t="s">
        <v>14</v>
      </c>
      <c r="B69">
        <v>8354900</v>
      </c>
      <c r="C69" s="1">
        <v>44020</v>
      </c>
      <c r="D69">
        <v>38.299999999999997</v>
      </c>
      <c r="E69" t="s">
        <v>16</v>
      </c>
    </row>
    <row r="70" spans="1:5">
      <c r="A70" s="16" t="s">
        <v>14</v>
      </c>
      <c r="B70">
        <v>8354900</v>
      </c>
      <c r="C70" s="1">
        <v>44021</v>
      </c>
      <c r="D70">
        <v>38.299999999999997</v>
      </c>
      <c r="E70" t="s">
        <v>16</v>
      </c>
    </row>
    <row r="71" spans="1:5">
      <c r="A71" s="16" t="s">
        <v>14</v>
      </c>
      <c r="B71">
        <v>8354900</v>
      </c>
      <c r="C71" s="1">
        <v>44022</v>
      </c>
      <c r="D71">
        <v>37.700000000000003</v>
      </c>
      <c r="E71" t="s">
        <v>16</v>
      </c>
    </row>
    <row r="72" spans="1:5">
      <c r="A72" s="16" t="s">
        <v>14</v>
      </c>
      <c r="B72">
        <v>8354900</v>
      </c>
      <c r="C72" s="1">
        <v>44023</v>
      </c>
      <c r="D72">
        <v>35.700000000000003</v>
      </c>
      <c r="E72" t="s">
        <v>16</v>
      </c>
    </row>
    <row r="73" spans="1:5">
      <c r="A73" s="16" t="s">
        <v>14</v>
      </c>
      <c r="B73">
        <v>8354900</v>
      </c>
      <c r="C73" s="1">
        <v>44024</v>
      </c>
      <c r="D73">
        <v>34.299999999999997</v>
      </c>
      <c r="E73" t="s">
        <v>16</v>
      </c>
    </row>
    <row r="74" spans="1:5">
      <c r="A74" s="16" t="s">
        <v>14</v>
      </c>
      <c r="B74">
        <v>8354900</v>
      </c>
      <c r="C74" s="1">
        <v>44025</v>
      </c>
      <c r="D74">
        <v>34.6</v>
      </c>
      <c r="E74" t="s">
        <v>16</v>
      </c>
    </row>
    <row r="75" spans="1:5">
      <c r="A75" s="16" t="s">
        <v>14</v>
      </c>
      <c r="B75">
        <v>8354900</v>
      </c>
      <c r="C75" s="1">
        <v>44026</v>
      </c>
      <c r="D75">
        <v>33</v>
      </c>
      <c r="E75" t="s">
        <v>16</v>
      </c>
    </row>
    <row r="76" spans="1:5">
      <c r="A76" s="16" t="s">
        <v>14</v>
      </c>
      <c r="B76">
        <v>8354900</v>
      </c>
      <c r="C76" s="1">
        <v>44027</v>
      </c>
      <c r="D76">
        <v>31.4</v>
      </c>
      <c r="E76" t="s">
        <v>16</v>
      </c>
    </row>
    <row r="77" spans="1:5">
      <c r="A77" s="16" t="s">
        <v>14</v>
      </c>
      <c r="B77">
        <v>8354900</v>
      </c>
      <c r="C77" s="1">
        <v>44028</v>
      </c>
      <c r="D77">
        <v>30</v>
      </c>
      <c r="E77" t="s">
        <v>16</v>
      </c>
    </row>
    <row r="78" spans="1:5">
      <c r="A78" s="16" t="s">
        <v>14</v>
      </c>
      <c r="B78">
        <v>8354900</v>
      </c>
      <c r="C78" s="1">
        <v>44029</v>
      </c>
      <c r="D78">
        <v>29.3</v>
      </c>
      <c r="E78" t="s">
        <v>16</v>
      </c>
    </row>
    <row r="79" spans="1:5">
      <c r="A79" s="16" t="s">
        <v>14</v>
      </c>
      <c r="B79">
        <v>8354900</v>
      </c>
      <c r="C79" s="1">
        <v>44030</v>
      </c>
      <c r="D79">
        <v>28.4</v>
      </c>
      <c r="E79" t="s">
        <v>16</v>
      </c>
    </row>
    <row r="80" spans="1:5">
      <c r="A80" s="16" t="s">
        <v>14</v>
      </c>
      <c r="B80">
        <v>8354900</v>
      </c>
      <c r="C80" s="1">
        <v>44031</v>
      </c>
      <c r="D80">
        <v>28.1</v>
      </c>
      <c r="E80" t="s">
        <v>16</v>
      </c>
    </row>
    <row r="81" spans="1:5">
      <c r="A81" s="16" t="s">
        <v>14</v>
      </c>
      <c r="B81">
        <v>8354900</v>
      </c>
      <c r="C81" s="1">
        <v>44032</v>
      </c>
      <c r="D81">
        <v>27.9</v>
      </c>
      <c r="E81" t="s">
        <v>16</v>
      </c>
    </row>
    <row r="82" spans="1:5">
      <c r="A82" s="16" t="s">
        <v>14</v>
      </c>
      <c r="B82">
        <v>8354900</v>
      </c>
      <c r="C82" s="1">
        <v>44033</v>
      </c>
      <c r="D82">
        <v>27.3</v>
      </c>
      <c r="E82" t="s">
        <v>16</v>
      </c>
    </row>
    <row r="83" spans="1:5">
      <c r="A83" s="16" t="s">
        <v>14</v>
      </c>
      <c r="B83">
        <v>8354900</v>
      </c>
      <c r="C83" s="1">
        <v>44034</v>
      </c>
      <c r="D83">
        <v>27.2</v>
      </c>
      <c r="E83" t="s">
        <v>16</v>
      </c>
    </row>
    <row r="84" spans="1:5">
      <c r="A84" s="16" t="s">
        <v>14</v>
      </c>
      <c r="B84">
        <v>8354900</v>
      </c>
      <c r="C84" s="1">
        <v>44035</v>
      </c>
      <c r="D84">
        <v>28.8</v>
      </c>
      <c r="E84" t="s">
        <v>16</v>
      </c>
    </row>
    <row r="85" spans="1:5">
      <c r="A85" s="16" t="s">
        <v>14</v>
      </c>
      <c r="B85">
        <v>8354900</v>
      </c>
      <c r="C85" s="1">
        <v>44036</v>
      </c>
      <c r="D85">
        <v>71.599999999999994</v>
      </c>
      <c r="E85" t="s">
        <v>16</v>
      </c>
    </row>
    <row r="86" spans="1:5">
      <c r="A86" s="16" t="s">
        <v>14</v>
      </c>
      <c r="B86">
        <v>8354900</v>
      </c>
      <c r="C86" s="1">
        <v>44037</v>
      </c>
      <c r="D86">
        <v>558</v>
      </c>
      <c r="E86" t="s">
        <v>15</v>
      </c>
    </row>
    <row r="87" spans="1:5">
      <c r="A87" s="16" t="s">
        <v>14</v>
      </c>
      <c r="B87">
        <v>8354900</v>
      </c>
      <c r="C87" s="1">
        <v>44038</v>
      </c>
      <c r="D87">
        <v>451</v>
      </c>
      <c r="E87" t="s">
        <v>15</v>
      </c>
    </row>
    <row r="88" spans="1:5">
      <c r="A88" s="16" t="s">
        <v>14</v>
      </c>
      <c r="B88">
        <v>8354900</v>
      </c>
      <c r="C88" s="1">
        <v>44039</v>
      </c>
      <c r="D88">
        <v>648</v>
      </c>
      <c r="E88" t="s">
        <v>15</v>
      </c>
    </row>
    <row r="89" spans="1:5">
      <c r="A89" s="16" t="s">
        <v>14</v>
      </c>
      <c r="B89">
        <v>8354900</v>
      </c>
      <c r="C89" s="1">
        <v>44040</v>
      </c>
      <c r="D89">
        <v>331</v>
      </c>
      <c r="E89" t="s">
        <v>15</v>
      </c>
    </row>
    <row r="90" spans="1:5">
      <c r="A90" s="16" t="s">
        <v>14</v>
      </c>
      <c r="B90">
        <v>8354900</v>
      </c>
      <c r="C90" s="1">
        <v>44041</v>
      </c>
      <c r="D90">
        <v>278</v>
      </c>
      <c r="E90" t="s">
        <v>15</v>
      </c>
    </row>
    <row r="91" spans="1:5">
      <c r="A91" s="16" t="s">
        <v>14</v>
      </c>
      <c r="B91">
        <v>8354900</v>
      </c>
      <c r="C91" s="1">
        <v>44042</v>
      </c>
      <c r="D91">
        <v>266</v>
      </c>
      <c r="E91" t="s">
        <v>16</v>
      </c>
    </row>
    <row r="92" spans="1:5">
      <c r="A92" s="16" t="s">
        <v>14</v>
      </c>
      <c r="B92">
        <v>8354900</v>
      </c>
      <c r="C92" s="1">
        <v>44043</v>
      </c>
      <c r="D92">
        <v>184</v>
      </c>
      <c r="E92" t="s">
        <v>16</v>
      </c>
    </row>
    <row r="93" spans="1:5">
      <c r="A93" s="16" t="s">
        <v>14</v>
      </c>
      <c r="B93">
        <v>8354900</v>
      </c>
      <c r="C93" s="1">
        <v>44044</v>
      </c>
      <c r="D93">
        <v>142</v>
      </c>
      <c r="E93" t="s">
        <v>16</v>
      </c>
    </row>
    <row r="94" spans="1:5">
      <c r="A94" s="16" t="s">
        <v>14</v>
      </c>
      <c r="B94">
        <v>8354900</v>
      </c>
      <c r="C94" s="1">
        <v>44045</v>
      </c>
      <c r="D94">
        <v>146</v>
      </c>
      <c r="E94" t="s">
        <v>16</v>
      </c>
    </row>
    <row r="95" spans="1:5">
      <c r="A95" s="16" t="s">
        <v>14</v>
      </c>
      <c r="B95">
        <v>8354900</v>
      </c>
      <c r="C95" s="1">
        <v>44046</v>
      </c>
      <c r="D95">
        <v>124</v>
      </c>
      <c r="E95" t="s">
        <v>15</v>
      </c>
    </row>
    <row r="96" spans="1:5">
      <c r="A96" s="16" t="s">
        <v>14</v>
      </c>
      <c r="B96">
        <v>8354900</v>
      </c>
      <c r="C96" s="1">
        <v>44047</v>
      </c>
      <c r="D96">
        <v>131</v>
      </c>
      <c r="E96" t="s">
        <v>16</v>
      </c>
    </row>
    <row r="97" spans="1:5">
      <c r="A97" s="16" t="s">
        <v>14</v>
      </c>
      <c r="B97">
        <v>8354900</v>
      </c>
      <c r="C97" s="1">
        <v>44048</v>
      </c>
      <c r="D97">
        <v>53.2</v>
      </c>
      <c r="E97" t="s">
        <v>15</v>
      </c>
    </row>
    <row r="98" spans="1:5">
      <c r="A98" s="16" t="s">
        <v>14</v>
      </c>
      <c r="B98">
        <v>8354900</v>
      </c>
      <c r="C98" s="1">
        <v>44049</v>
      </c>
      <c r="D98">
        <v>27.1</v>
      </c>
      <c r="E98" t="s">
        <v>15</v>
      </c>
    </row>
    <row r="99" spans="1:5">
      <c r="A99" s="16" t="s">
        <v>14</v>
      </c>
      <c r="B99">
        <v>8354900</v>
      </c>
      <c r="C99" s="1">
        <v>44050</v>
      </c>
      <c r="D99">
        <v>31.3</v>
      </c>
      <c r="E99" t="s">
        <v>15</v>
      </c>
    </row>
    <row r="100" spans="1:5">
      <c r="A100" s="16" t="s">
        <v>14</v>
      </c>
      <c r="B100">
        <v>8354900</v>
      </c>
      <c r="C100" s="1">
        <v>44051</v>
      </c>
      <c r="D100">
        <v>28.5</v>
      </c>
      <c r="E100" t="s">
        <v>15</v>
      </c>
    </row>
    <row r="101" spans="1:5">
      <c r="A101" s="16" t="s">
        <v>14</v>
      </c>
      <c r="B101">
        <v>8354900</v>
      </c>
      <c r="C101" s="1">
        <v>44052</v>
      </c>
      <c r="D101">
        <v>26.4</v>
      </c>
      <c r="E101" t="s">
        <v>15</v>
      </c>
    </row>
    <row r="102" spans="1:5">
      <c r="A102" s="16" t="s">
        <v>14</v>
      </c>
      <c r="B102">
        <v>8354900</v>
      </c>
      <c r="C102" s="1">
        <v>44053</v>
      </c>
      <c r="D102">
        <v>25.9</v>
      </c>
      <c r="E102" t="s">
        <v>15</v>
      </c>
    </row>
    <row r="103" spans="1:5">
      <c r="A103" s="16" t="s">
        <v>14</v>
      </c>
      <c r="B103">
        <v>8354900</v>
      </c>
      <c r="C103" s="1">
        <v>44054</v>
      </c>
      <c r="D103">
        <v>22</v>
      </c>
      <c r="E103" t="s">
        <v>15</v>
      </c>
    </row>
    <row r="104" spans="1:5">
      <c r="A104" s="16" t="s">
        <v>14</v>
      </c>
      <c r="B104">
        <v>8354900</v>
      </c>
      <c r="C104" s="1">
        <v>44055</v>
      </c>
      <c r="D104">
        <v>21.7</v>
      </c>
      <c r="E104" t="s">
        <v>16</v>
      </c>
    </row>
    <row r="105" spans="1:5">
      <c r="A105" s="16" t="s">
        <v>14</v>
      </c>
      <c r="B105">
        <v>8354900</v>
      </c>
      <c r="C105" s="1">
        <v>44056</v>
      </c>
      <c r="D105">
        <v>21.8</v>
      </c>
      <c r="E105" t="s">
        <v>16</v>
      </c>
    </row>
    <row r="106" spans="1:5">
      <c r="A106" s="16" t="s">
        <v>14</v>
      </c>
      <c r="B106">
        <v>8354900</v>
      </c>
      <c r="C106" s="1">
        <v>44057</v>
      </c>
      <c r="D106">
        <v>23</v>
      </c>
      <c r="E106" t="s">
        <v>16</v>
      </c>
    </row>
    <row r="107" spans="1:5">
      <c r="A107" s="16" t="s">
        <v>14</v>
      </c>
      <c r="B107">
        <v>8354900</v>
      </c>
      <c r="C107" s="1">
        <v>44058</v>
      </c>
      <c r="D107">
        <v>22.6</v>
      </c>
      <c r="E107" t="s">
        <v>16</v>
      </c>
    </row>
    <row r="108" spans="1:5">
      <c r="A108" s="16" t="s">
        <v>14</v>
      </c>
      <c r="B108">
        <v>8354900</v>
      </c>
      <c r="C108" s="1">
        <v>44059</v>
      </c>
      <c r="D108">
        <v>21</v>
      </c>
      <c r="E108" t="s">
        <v>16</v>
      </c>
    </row>
    <row r="109" spans="1:5">
      <c r="A109" s="16" t="s">
        <v>14</v>
      </c>
      <c r="B109">
        <v>8354900</v>
      </c>
      <c r="C109" s="1">
        <v>44060</v>
      </c>
      <c r="D109">
        <v>22.4</v>
      </c>
      <c r="E109" t="s">
        <v>16</v>
      </c>
    </row>
    <row r="110" spans="1:5">
      <c r="A110" s="16" t="s">
        <v>14</v>
      </c>
      <c r="B110">
        <v>8354900</v>
      </c>
      <c r="C110" s="1">
        <v>44061</v>
      </c>
      <c r="D110">
        <v>22.3</v>
      </c>
      <c r="E110" t="s">
        <v>16</v>
      </c>
    </row>
    <row r="111" spans="1:5">
      <c r="A111" s="16" t="s">
        <v>14</v>
      </c>
      <c r="B111">
        <v>8354900</v>
      </c>
      <c r="C111" s="1">
        <v>44062</v>
      </c>
      <c r="D111">
        <v>21.4</v>
      </c>
      <c r="E111" t="s">
        <v>16</v>
      </c>
    </row>
    <row r="112" spans="1:5">
      <c r="A112" s="16" t="s">
        <v>14</v>
      </c>
      <c r="B112">
        <v>8354900</v>
      </c>
      <c r="C112" s="1">
        <v>44063</v>
      </c>
      <c r="D112">
        <v>20.3</v>
      </c>
      <c r="E112" t="s">
        <v>16</v>
      </c>
    </row>
    <row r="113" spans="1:5">
      <c r="A113" s="16" t="s">
        <v>14</v>
      </c>
      <c r="B113">
        <v>8354900</v>
      </c>
      <c r="C113" s="1">
        <v>44064</v>
      </c>
      <c r="D113">
        <v>19.7</v>
      </c>
      <c r="E113" t="s">
        <v>16</v>
      </c>
    </row>
    <row r="114" spans="1:5">
      <c r="A114" s="16" t="s">
        <v>14</v>
      </c>
      <c r="B114">
        <v>8354900</v>
      </c>
      <c r="C114" s="1">
        <v>44065</v>
      </c>
      <c r="D114">
        <v>18.899999999999999</v>
      </c>
      <c r="E114" t="s">
        <v>16</v>
      </c>
    </row>
    <row r="115" spans="1:5">
      <c r="A115" s="16" t="s">
        <v>14</v>
      </c>
      <c r="B115">
        <v>8354900</v>
      </c>
      <c r="C115" s="1">
        <v>44066</v>
      </c>
      <c r="D115">
        <v>17.399999999999999</v>
      </c>
      <c r="E115" t="s">
        <v>16</v>
      </c>
    </row>
    <row r="116" spans="1:5">
      <c r="A116" s="16" t="s">
        <v>14</v>
      </c>
      <c r="B116">
        <v>8354900</v>
      </c>
      <c r="C116" s="1">
        <v>44067</v>
      </c>
      <c r="D116">
        <v>18.399999999999999</v>
      </c>
      <c r="E116" t="s">
        <v>16</v>
      </c>
    </row>
    <row r="117" spans="1:5">
      <c r="A117" s="16" t="s">
        <v>14</v>
      </c>
      <c r="B117">
        <v>8354900</v>
      </c>
      <c r="C117" s="1">
        <v>44068</v>
      </c>
      <c r="D117">
        <v>20.2</v>
      </c>
      <c r="E117" t="s">
        <v>16</v>
      </c>
    </row>
    <row r="118" spans="1:5">
      <c r="A118" s="16" t="s">
        <v>14</v>
      </c>
      <c r="B118">
        <v>8354900</v>
      </c>
      <c r="C118" s="1">
        <v>44069</v>
      </c>
      <c r="D118">
        <v>21.2</v>
      </c>
      <c r="E118" t="s">
        <v>16</v>
      </c>
    </row>
    <row r="119" spans="1:5">
      <c r="A119" s="16" t="s">
        <v>14</v>
      </c>
      <c r="B119">
        <v>8354900</v>
      </c>
      <c r="C119" s="1">
        <v>44070</v>
      </c>
      <c r="D119">
        <v>22</v>
      </c>
      <c r="E119" t="s">
        <v>16</v>
      </c>
    </row>
    <row r="120" spans="1:5">
      <c r="A120" s="16" t="s">
        <v>14</v>
      </c>
      <c r="B120">
        <v>8354900</v>
      </c>
      <c r="C120" s="1">
        <v>44071</v>
      </c>
      <c r="D120">
        <v>23.4</v>
      </c>
      <c r="E120" t="s">
        <v>16</v>
      </c>
    </row>
    <row r="121" spans="1:5">
      <c r="A121" s="16" t="s">
        <v>14</v>
      </c>
      <c r="B121">
        <v>8354900</v>
      </c>
      <c r="C121" s="1">
        <v>44072</v>
      </c>
      <c r="D121">
        <v>23</v>
      </c>
      <c r="E121" t="s">
        <v>16</v>
      </c>
    </row>
    <row r="122" spans="1:5">
      <c r="A122" s="16" t="s">
        <v>14</v>
      </c>
      <c r="B122">
        <v>8354900</v>
      </c>
      <c r="C122" s="1">
        <v>44073</v>
      </c>
      <c r="D122">
        <v>23.1</v>
      </c>
      <c r="E122" t="s">
        <v>16</v>
      </c>
    </row>
    <row r="123" spans="1:5">
      <c r="A123" s="16" t="s">
        <v>14</v>
      </c>
      <c r="B123">
        <v>8354900</v>
      </c>
      <c r="C123" s="1">
        <v>44074</v>
      </c>
      <c r="D123">
        <v>22.4</v>
      </c>
      <c r="E123" t="s">
        <v>16</v>
      </c>
    </row>
    <row r="124" spans="1:5">
      <c r="A124" s="16" t="s">
        <v>14</v>
      </c>
      <c r="B124">
        <v>8354900</v>
      </c>
      <c r="C124" s="1">
        <v>44075</v>
      </c>
      <c r="D124">
        <v>22.3</v>
      </c>
      <c r="E124" t="s">
        <v>16</v>
      </c>
    </row>
    <row r="125" spans="1:5">
      <c r="A125" s="16" t="s">
        <v>14</v>
      </c>
      <c r="B125">
        <v>8354900</v>
      </c>
      <c r="C125" s="1">
        <v>44076</v>
      </c>
      <c r="D125">
        <v>24.9</v>
      </c>
      <c r="E125" t="s">
        <v>16</v>
      </c>
    </row>
    <row r="126" spans="1:5">
      <c r="A126" s="16" t="s">
        <v>14</v>
      </c>
      <c r="B126">
        <v>8354900</v>
      </c>
      <c r="C126" s="1">
        <v>44077</v>
      </c>
      <c r="D126">
        <v>26.2</v>
      </c>
      <c r="E126" t="s">
        <v>15</v>
      </c>
    </row>
    <row r="127" spans="1:5">
      <c r="A127" s="16" t="s">
        <v>14</v>
      </c>
      <c r="B127">
        <v>8354900</v>
      </c>
      <c r="C127" s="1">
        <v>44078</v>
      </c>
      <c r="D127">
        <v>28.4</v>
      </c>
      <c r="E127" t="s">
        <v>16</v>
      </c>
    </row>
    <row r="128" spans="1:5">
      <c r="A128" s="16" t="s">
        <v>14</v>
      </c>
      <c r="B128">
        <v>8354900</v>
      </c>
      <c r="C128" s="1">
        <v>44079</v>
      </c>
      <c r="D128">
        <v>27.4</v>
      </c>
      <c r="E128" t="s">
        <v>16</v>
      </c>
    </row>
    <row r="129" spans="1:5">
      <c r="A129" s="16" t="s">
        <v>14</v>
      </c>
      <c r="B129">
        <v>8354900</v>
      </c>
      <c r="C129" s="1">
        <v>44080</v>
      </c>
      <c r="D129">
        <v>27.3</v>
      </c>
      <c r="E129" t="s">
        <v>16</v>
      </c>
    </row>
    <row r="130" spans="1:5">
      <c r="A130" s="16" t="s">
        <v>14</v>
      </c>
      <c r="B130">
        <v>8354900</v>
      </c>
      <c r="C130" s="1">
        <v>44081</v>
      </c>
      <c r="D130">
        <v>27.3</v>
      </c>
      <c r="E130" t="s">
        <v>16</v>
      </c>
    </row>
    <row r="131" spans="1:5">
      <c r="A131" s="16" t="s">
        <v>14</v>
      </c>
      <c r="B131">
        <v>8354900</v>
      </c>
      <c r="C131" s="1">
        <v>44082</v>
      </c>
      <c r="D131">
        <v>26.7</v>
      </c>
      <c r="E131" t="s">
        <v>16</v>
      </c>
    </row>
    <row r="132" spans="1:5">
      <c r="A132" s="16" t="s">
        <v>14</v>
      </c>
      <c r="B132">
        <v>8354900</v>
      </c>
      <c r="C132" s="1">
        <v>44083</v>
      </c>
      <c r="D132">
        <v>25</v>
      </c>
      <c r="E132" t="s">
        <v>16</v>
      </c>
    </row>
    <row r="133" spans="1:5">
      <c r="A133" s="16" t="s">
        <v>14</v>
      </c>
      <c r="B133">
        <v>8354900</v>
      </c>
      <c r="C133" s="1">
        <v>44084</v>
      </c>
      <c r="D133">
        <v>24.4</v>
      </c>
      <c r="E133" t="s">
        <v>16</v>
      </c>
    </row>
    <row r="134" spans="1:5">
      <c r="A134" s="16" t="s">
        <v>14</v>
      </c>
      <c r="B134">
        <v>8354900</v>
      </c>
      <c r="C134" s="1">
        <v>44085</v>
      </c>
      <c r="D134">
        <v>24.5</v>
      </c>
      <c r="E134" t="s">
        <v>16</v>
      </c>
    </row>
    <row r="135" spans="1:5">
      <c r="A135" s="16" t="s">
        <v>14</v>
      </c>
      <c r="B135">
        <v>8354900</v>
      </c>
      <c r="C135" s="1">
        <v>44086</v>
      </c>
      <c r="D135">
        <v>24.1</v>
      </c>
      <c r="E135" t="s">
        <v>16</v>
      </c>
    </row>
    <row r="136" spans="1:5">
      <c r="A136" s="16" t="s">
        <v>14</v>
      </c>
      <c r="B136">
        <v>8354900</v>
      </c>
      <c r="C136" s="1">
        <v>44087</v>
      </c>
      <c r="D136">
        <v>24.1</v>
      </c>
      <c r="E136" t="s">
        <v>16</v>
      </c>
    </row>
    <row r="137" spans="1:5">
      <c r="A137" s="16" t="s">
        <v>14</v>
      </c>
      <c r="B137">
        <v>8354900</v>
      </c>
      <c r="C137" s="1">
        <v>44088</v>
      </c>
      <c r="D137">
        <v>24.5</v>
      </c>
      <c r="E137" t="s">
        <v>16</v>
      </c>
    </row>
    <row r="138" spans="1:5">
      <c r="A138" s="16" t="s">
        <v>14</v>
      </c>
      <c r="B138">
        <v>8354900</v>
      </c>
      <c r="C138" s="1">
        <v>44089</v>
      </c>
      <c r="D138">
        <v>23.8</v>
      </c>
      <c r="E138" t="s">
        <v>16</v>
      </c>
    </row>
    <row r="139" spans="1:5">
      <c r="A139" s="16" t="s">
        <v>14</v>
      </c>
      <c r="B139">
        <v>8354900</v>
      </c>
      <c r="C139" s="1">
        <v>44090</v>
      </c>
      <c r="D139">
        <v>24.1</v>
      </c>
      <c r="E139" t="s">
        <v>16</v>
      </c>
    </row>
    <row r="140" spans="1:5">
      <c r="A140" s="16" t="s">
        <v>14</v>
      </c>
      <c r="B140">
        <v>8354900</v>
      </c>
      <c r="C140" s="1">
        <v>44091</v>
      </c>
      <c r="D140">
        <v>23.6</v>
      </c>
      <c r="E140" t="s">
        <v>16</v>
      </c>
    </row>
    <row r="141" spans="1:5">
      <c r="A141" s="16" t="s">
        <v>14</v>
      </c>
      <c r="B141">
        <v>8354900</v>
      </c>
      <c r="C141" s="1">
        <v>44092</v>
      </c>
      <c r="D141">
        <v>23.6</v>
      </c>
      <c r="E141" t="s">
        <v>16</v>
      </c>
    </row>
    <row r="142" spans="1:5">
      <c r="A142" s="16" t="s">
        <v>14</v>
      </c>
      <c r="B142">
        <v>8354900</v>
      </c>
      <c r="C142" s="1">
        <v>44093</v>
      </c>
      <c r="D142">
        <v>24.6</v>
      </c>
      <c r="E142" t="s">
        <v>16</v>
      </c>
    </row>
    <row r="143" spans="1:5">
      <c r="A143" s="16" t="s">
        <v>14</v>
      </c>
      <c r="B143">
        <v>8354900</v>
      </c>
      <c r="C143" s="1">
        <v>44094</v>
      </c>
      <c r="D143">
        <v>24.2</v>
      </c>
      <c r="E143" t="s">
        <v>16</v>
      </c>
    </row>
    <row r="144" spans="1:5">
      <c r="A144" s="16" t="s">
        <v>14</v>
      </c>
      <c r="B144">
        <v>8354900</v>
      </c>
      <c r="C144" s="1">
        <v>44095</v>
      </c>
      <c r="D144">
        <v>24.5</v>
      </c>
      <c r="E144" t="s">
        <v>16</v>
      </c>
    </row>
    <row r="145" spans="1:5">
      <c r="A145" s="16" t="s">
        <v>14</v>
      </c>
      <c r="B145">
        <v>8354900</v>
      </c>
      <c r="C145" s="1">
        <v>44096</v>
      </c>
      <c r="D145">
        <v>24.3</v>
      </c>
      <c r="E145" t="s">
        <v>16</v>
      </c>
    </row>
    <row r="146" spans="1:5">
      <c r="A146" s="16" t="s">
        <v>14</v>
      </c>
      <c r="B146">
        <v>8354900</v>
      </c>
      <c r="C146" s="1">
        <v>44097</v>
      </c>
      <c r="D146">
        <v>25.1</v>
      </c>
      <c r="E146" t="s">
        <v>16</v>
      </c>
    </row>
    <row r="147" spans="1:5">
      <c r="A147" s="16" t="s">
        <v>14</v>
      </c>
      <c r="B147">
        <v>8354900</v>
      </c>
      <c r="C147" s="1">
        <v>44098</v>
      </c>
      <c r="D147">
        <v>25.3</v>
      </c>
      <c r="E147" t="s">
        <v>16</v>
      </c>
    </row>
    <row r="148" spans="1:5">
      <c r="A148" s="16" t="s">
        <v>14</v>
      </c>
      <c r="B148">
        <v>8354900</v>
      </c>
      <c r="C148" s="1">
        <v>44099</v>
      </c>
      <c r="D148">
        <v>29.9</v>
      </c>
      <c r="E148" t="s">
        <v>16</v>
      </c>
    </row>
    <row r="149" spans="1:5">
      <c r="A149" s="16" t="s">
        <v>14</v>
      </c>
      <c r="B149">
        <v>8354900</v>
      </c>
      <c r="C149" s="1">
        <v>44100</v>
      </c>
      <c r="D149">
        <v>34.1</v>
      </c>
      <c r="E149" t="s">
        <v>16</v>
      </c>
    </row>
    <row r="150" spans="1:5">
      <c r="A150" s="16" t="s">
        <v>14</v>
      </c>
      <c r="B150">
        <v>8354900</v>
      </c>
      <c r="C150" s="1">
        <v>44101</v>
      </c>
      <c r="D150">
        <v>34.799999999999997</v>
      </c>
      <c r="E150" t="s">
        <v>16</v>
      </c>
    </row>
    <row r="151" spans="1:5">
      <c r="A151" s="16" t="s">
        <v>14</v>
      </c>
      <c r="B151">
        <v>8354900</v>
      </c>
      <c r="C151" s="1">
        <v>44102</v>
      </c>
      <c r="D151">
        <v>33.1</v>
      </c>
      <c r="E151" t="s">
        <v>16</v>
      </c>
    </row>
    <row r="152" spans="1:5">
      <c r="A152" s="16" t="s">
        <v>14</v>
      </c>
      <c r="B152">
        <v>8354900</v>
      </c>
      <c r="C152" s="1">
        <v>44103</v>
      </c>
      <c r="D152">
        <v>32.6</v>
      </c>
      <c r="E152" t="s">
        <v>16</v>
      </c>
    </row>
    <row r="153" spans="1:5">
      <c r="A153" s="16" t="s">
        <v>14</v>
      </c>
      <c r="B153">
        <v>8354900</v>
      </c>
      <c r="C153" s="1">
        <v>44104</v>
      </c>
      <c r="D153">
        <v>31.4</v>
      </c>
      <c r="E153" t="s">
        <v>16</v>
      </c>
    </row>
    <row r="154" spans="1:5">
      <c r="A154" s="16" t="s">
        <v>14</v>
      </c>
      <c r="B154">
        <v>8354900</v>
      </c>
      <c r="C154" s="1">
        <v>44105</v>
      </c>
      <c r="D154">
        <v>29.9</v>
      </c>
      <c r="E154" t="s">
        <v>16</v>
      </c>
    </row>
    <row r="155" spans="1:5">
      <c r="A155" s="16" t="s">
        <v>14</v>
      </c>
      <c r="B155">
        <v>8354900</v>
      </c>
      <c r="C155" s="1">
        <v>44106</v>
      </c>
      <c r="D155">
        <v>30</v>
      </c>
      <c r="E155" t="s">
        <v>16</v>
      </c>
    </row>
    <row r="156" spans="1:5">
      <c r="A156" s="16" t="s">
        <v>14</v>
      </c>
      <c r="B156">
        <v>8354900</v>
      </c>
      <c r="C156" s="1">
        <v>44107</v>
      </c>
      <c r="D156">
        <v>31</v>
      </c>
      <c r="E156" t="s">
        <v>16</v>
      </c>
    </row>
    <row r="157" spans="1:5">
      <c r="A157" s="16" t="s">
        <v>14</v>
      </c>
      <c r="B157">
        <v>8354900</v>
      </c>
      <c r="C157" s="1">
        <v>44108</v>
      </c>
      <c r="D157">
        <v>31.4</v>
      </c>
      <c r="E157" t="s">
        <v>16</v>
      </c>
    </row>
    <row r="158" spans="1:5">
      <c r="A158" s="16" t="s">
        <v>14</v>
      </c>
      <c r="B158">
        <v>8354900</v>
      </c>
      <c r="C158" s="1">
        <v>44109</v>
      </c>
      <c r="D158">
        <v>33.799999999999997</v>
      </c>
      <c r="E158" t="s">
        <v>16</v>
      </c>
    </row>
    <row r="159" spans="1:5">
      <c r="A159" s="16" t="s">
        <v>14</v>
      </c>
      <c r="B159">
        <v>8354900</v>
      </c>
      <c r="C159" s="1">
        <v>44110</v>
      </c>
      <c r="D159">
        <v>33.799999999999997</v>
      </c>
      <c r="E159" t="s">
        <v>16</v>
      </c>
    </row>
    <row r="160" spans="1:5">
      <c r="A160" s="16" t="s">
        <v>14</v>
      </c>
      <c r="B160">
        <v>8354900</v>
      </c>
      <c r="C160" s="1">
        <v>44111</v>
      </c>
      <c r="D160">
        <v>34.200000000000003</v>
      </c>
      <c r="E160" t="s">
        <v>16</v>
      </c>
    </row>
    <row r="161" spans="1:5">
      <c r="A161" s="16" t="s">
        <v>14</v>
      </c>
      <c r="B161">
        <v>8354900</v>
      </c>
      <c r="C161" s="1">
        <v>44112</v>
      </c>
      <c r="D161">
        <v>33.6</v>
      </c>
      <c r="E161" t="s">
        <v>16</v>
      </c>
    </row>
    <row r="162" spans="1:5">
      <c r="A162" s="16" t="s">
        <v>14</v>
      </c>
      <c r="B162">
        <v>8354900</v>
      </c>
      <c r="C162" s="1">
        <v>44113</v>
      </c>
      <c r="D162">
        <v>35</v>
      </c>
      <c r="E162" t="s">
        <v>16</v>
      </c>
    </row>
    <row r="163" spans="1:5">
      <c r="A163" s="16" t="s">
        <v>14</v>
      </c>
      <c r="B163">
        <v>8354900</v>
      </c>
      <c r="C163" s="1">
        <v>44114</v>
      </c>
      <c r="D163">
        <v>35.4</v>
      </c>
      <c r="E163" t="s">
        <v>16</v>
      </c>
    </row>
    <row r="164" spans="1:5">
      <c r="A164" s="16" t="s">
        <v>14</v>
      </c>
      <c r="B164">
        <v>8354900</v>
      </c>
      <c r="C164" s="1">
        <v>44115</v>
      </c>
      <c r="D164">
        <v>35</v>
      </c>
      <c r="E164" t="s">
        <v>16</v>
      </c>
    </row>
    <row r="165" spans="1:5">
      <c r="A165" s="16" t="s">
        <v>14</v>
      </c>
      <c r="B165">
        <v>8354900</v>
      </c>
      <c r="C165" s="1">
        <v>44116</v>
      </c>
      <c r="D165">
        <v>35.299999999999997</v>
      </c>
      <c r="E165" t="s">
        <v>16</v>
      </c>
    </row>
    <row r="166" spans="1:5">
      <c r="A166" s="16" t="s">
        <v>14</v>
      </c>
      <c r="B166">
        <v>8354900</v>
      </c>
      <c r="C166" s="1">
        <v>44117</v>
      </c>
      <c r="D166">
        <v>37.1</v>
      </c>
      <c r="E166" t="s">
        <v>16</v>
      </c>
    </row>
    <row r="167" spans="1:5">
      <c r="A167" s="16" t="s">
        <v>14</v>
      </c>
      <c r="B167">
        <v>8354900</v>
      </c>
      <c r="C167" s="1">
        <v>44118</v>
      </c>
      <c r="D167">
        <v>35.799999999999997</v>
      </c>
      <c r="E167" t="s">
        <v>16</v>
      </c>
    </row>
    <row r="168" spans="1:5">
      <c r="A168" s="16" t="s">
        <v>14</v>
      </c>
      <c r="B168">
        <v>8354900</v>
      </c>
      <c r="C168" s="1">
        <v>44119</v>
      </c>
      <c r="D168">
        <v>36.200000000000003</v>
      </c>
      <c r="E168" t="s">
        <v>16</v>
      </c>
    </row>
    <row r="169" spans="1:5">
      <c r="A169" s="16" t="s">
        <v>14</v>
      </c>
      <c r="B169">
        <v>8354900</v>
      </c>
      <c r="C169" s="1">
        <v>44120</v>
      </c>
      <c r="D169">
        <v>36.700000000000003</v>
      </c>
      <c r="E169" t="s">
        <v>16</v>
      </c>
    </row>
    <row r="170" spans="1:5">
      <c r="A170" s="16" t="s">
        <v>14</v>
      </c>
      <c r="B170">
        <v>8354900</v>
      </c>
      <c r="C170" s="1">
        <v>44121</v>
      </c>
      <c r="D170">
        <v>37.299999999999997</v>
      </c>
      <c r="E170" t="s">
        <v>16</v>
      </c>
    </row>
    <row r="171" spans="1:5">
      <c r="A171" s="16" t="s">
        <v>14</v>
      </c>
      <c r="B171">
        <v>8354900</v>
      </c>
      <c r="C171" s="1">
        <v>44122</v>
      </c>
      <c r="D171">
        <v>37.9</v>
      </c>
      <c r="E171" t="s">
        <v>16</v>
      </c>
    </row>
    <row r="172" spans="1:5">
      <c r="A172" s="16" t="s">
        <v>14</v>
      </c>
      <c r="B172">
        <v>8354900</v>
      </c>
      <c r="C172" s="1">
        <v>44123</v>
      </c>
      <c r="D172">
        <v>37.700000000000003</v>
      </c>
      <c r="E172" t="s">
        <v>16</v>
      </c>
    </row>
    <row r="173" spans="1:5">
      <c r="A173" s="16" t="s">
        <v>14</v>
      </c>
      <c r="B173">
        <v>8354900</v>
      </c>
      <c r="C173" s="1">
        <v>44124</v>
      </c>
      <c r="D173">
        <v>37.799999999999997</v>
      </c>
      <c r="E173" t="s">
        <v>16</v>
      </c>
    </row>
    <row r="174" spans="1:5">
      <c r="A174" s="16" t="s">
        <v>14</v>
      </c>
      <c r="B174">
        <v>8354900</v>
      </c>
      <c r="C174" s="1">
        <v>44125</v>
      </c>
      <c r="D174">
        <v>38.1</v>
      </c>
      <c r="E174" t="s">
        <v>16</v>
      </c>
    </row>
    <row r="175" spans="1:5">
      <c r="A175" s="16" t="s">
        <v>14</v>
      </c>
      <c r="B175">
        <v>8354900</v>
      </c>
      <c r="C175" s="1">
        <v>44126</v>
      </c>
      <c r="D175">
        <v>42.3</v>
      </c>
      <c r="E175" t="s">
        <v>16</v>
      </c>
    </row>
    <row r="176" spans="1:5">
      <c r="A176" s="16" t="s">
        <v>14</v>
      </c>
      <c r="B176">
        <v>8354900</v>
      </c>
      <c r="C176" s="1">
        <v>44127</v>
      </c>
      <c r="D176">
        <v>41.7</v>
      </c>
      <c r="E176" t="s">
        <v>16</v>
      </c>
    </row>
    <row r="177" spans="1:5">
      <c r="A177" s="16" t="s">
        <v>14</v>
      </c>
      <c r="B177">
        <v>8354900</v>
      </c>
      <c r="C177" s="1">
        <v>44128</v>
      </c>
      <c r="D177">
        <v>41.7</v>
      </c>
      <c r="E177" t="s">
        <v>16</v>
      </c>
    </row>
    <row r="178" spans="1:5">
      <c r="A178" s="16" t="s">
        <v>14</v>
      </c>
      <c r="B178">
        <v>8354900</v>
      </c>
      <c r="C178" s="1">
        <v>44129</v>
      </c>
      <c r="D178">
        <v>52.4</v>
      </c>
      <c r="E178" t="s">
        <v>16</v>
      </c>
    </row>
    <row r="179" spans="1:5">
      <c r="A179" s="16" t="s">
        <v>14</v>
      </c>
      <c r="B179">
        <v>8354900</v>
      </c>
      <c r="C179" s="1">
        <v>44130</v>
      </c>
      <c r="D179">
        <v>44.5</v>
      </c>
      <c r="E179" t="s">
        <v>16</v>
      </c>
    </row>
    <row r="180" spans="1:5">
      <c r="A180" s="16" t="s">
        <v>14</v>
      </c>
      <c r="B180">
        <v>8354900</v>
      </c>
      <c r="C180" s="1">
        <v>44131</v>
      </c>
      <c r="D180">
        <v>36.9</v>
      </c>
      <c r="E180" t="s">
        <v>16</v>
      </c>
    </row>
    <row r="181" spans="1:5">
      <c r="A181" s="16" t="s">
        <v>14</v>
      </c>
      <c r="B181">
        <v>8354900</v>
      </c>
      <c r="C181" s="1">
        <v>44132</v>
      </c>
      <c r="D181">
        <v>39.299999999999997</v>
      </c>
      <c r="E181" t="s">
        <v>16</v>
      </c>
    </row>
    <row r="182" spans="1:5">
      <c r="A182" s="16" t="s">
        <v>14</v>
      </c>
      <c r="B182">
        <v>8354900</v>
      </c>
      <c r="C182" s="1">
        <v>44133</v>
      </c>
      <c r="D182">
        <v>49.5</v>
      </c>
      <c r="E182" t="s">
        <v>16</v>
      </c>
    </row>
    <row r="183" spans="1:5">
      <c r="A183" s="16" t="s">
        <v>14</v>
      </c>
      <c r="B183">
        <v>8354900</v>
      </c>
      <c r="C183" s="1">
        <v>44134</v>
      </c>
      <c r="D183">
        <v>64.2</v>
      </c>
      <c r="E183" t="s">
        <v>16</v>
      </c>
    </row>
    <row r="184" spans="1:5">
      <c r="A184" s="16" t="s">
        <v>14</v>
      </c>
      <c r="B184">
        <v>8354900</v>
      </c>
      <c r="C184" s="1">
        <v>44135</v>
      </c>
      <c r="D184">
        <v>70.5</v>
      </c>
      <c r="E184" t="s">
        <v>16</v>
      </c>
    </row>
    <row r="185" spans="1:5">
      <c r="A185" s="16" t="s">
        <v>14</v>
      </c>
      <c r="B185">
        <v>8354900</v>
      </c>
      <c r="C185" s="1">
        <v>44136</v>
      </c>
      <c r="D185">
        <v>67.5</v>
      </c>
      <c r="E185" t="s">
        <v>16</v>
      </c>
    </row>
    <row r="186" spans="1:5">
      <c r="A186" s="16" t="s">
        <v>14</v>
      </c>
    </row>
    <row r="187" spans="1:5">
      <c r="A187" s="16" t="s">
        <v>14</v>
      </c>
    </row>
    <row r="188" spans="1:5">
      <c r="A188" s="16" t="s">
        <v>14</v>
      </c>
    </row>
    <row r="189" spans="1:5">
      <c r="A189" s="16" t="s">
        <v>14</v>
      </c>
    </row>
    <row r="190" spans="1:5">
      <c r="A190" s="16" t="s">
        <v>14</v>
      </c>
    </row>
    <row r="191" spans="1:5">
      <c r="A191" s="16" t="s">
        <v>14</v>
      </c>
    </row>
    <row r="192" spans="1:5">
      <c r="A192" s="16" t="s">
        <v>14</v>
      </c>
    </row>
    <row r="193" spans="1:1">
      <c r="A193" s="16" t="s">
        <v>14</v>
      </c>
    </row>
    <row r="194" spans="1:1">
      <c r="A194" s="16" t="s">
        <v>14</v>
      </c>
    </row>
    <row r="195" spans="1:1">
      <c r="A195" s="16" t="s">
        <v>14</v>
      </c>
    </row>
    <row r="196" spans="1:1">
      <c r="A196" s="16" t="s">
        <v>14</v>
      </c>
    </row>
    <row r="197" spans="1:1">
      <c r="A197" s="16" t="s">
        <v>14</v>
      </c>
    </row>
    <row r="198" spans="1:1">
      <c r="A198" s="16" t="s">
        <v>14</v>
      </c>
    </row>
    <row r="199" spans="1:1">
      <c r="A199" s="16" t="s">
        <v>14</v>
      </c>
    </row>
    <row r="200" spans="1:1">
      <c r="A200" s="16" t="s">
        <v>14</v>
      </c>
    </row>
    <row r="201" spans="1:1">
      <c r="A201" s="16" t="s">
        <v>14</v>
      </c>
    </row>
    <row r="202" spans="1:1">
      <c r="A202" s="16" t="s">
        <v>14</v>
      </c>
    </row>
    <row r="203" spans="1:1">
      <c r="A203" s="16" t="s">
        <v>14</v>
      </c>
    </row>
    <row r="204" spans="1:1">
      <c r="A204" s="16" t="s">
        <v>14</v>
      </c>
    </row>
    <row r="205" spans="1:1">
      <c r="A205" s="16" t="s">
        <v>14</v>
      </c>
    </row>
    <row r="206" spans="1:1">
      <c r="A206" s="16" t="s">
        <v>14</v>
      </c>
    </row>
    <row r="207" spans="1:1">
      <c r="A207" s="16" t="s">
        <v>14</v>
      </c>
    </row>
    <row r="208" spans="1:1">
      <c r="A208" s="16" t="s">
        <v>14</v>
      </c>
    </row>
    <row r="209" spans="1:1">
      <c r="A209" s="16" t="s">
        <v>14</v>
      </c>
    </row>
    <row r="210" spans="1:1">
      <c r="A210" s="16" t="s">
        <v>14</v>
      </c>
    </row>
    <row r="211" spans="1:1">
      <c r="A211" s="16" t="s">
        <v>14</v>
      </c>
    </row>
    <row r="212" spans="1:1">
      <c r="A212" s="16" t="s">
        <v>14</v>
      </c>
    </row>
    <row r="213" spans="1:1">
      <c r="A213" s="16" t="s">
        <v>14</v>
      </c>
    </row>
    <row r="214" spans="1:1">
      <c r="A214" s="16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285F-00DF-4DC8-A118-9F5A6DD52AAC}">
  <sheetPr codeName="Sheet18"/>
  <dimension ref="A1:GI185"/>
  <sheetViews>
    <sheetView workbookViewId="0">
      <selection activeCell="FD4" sqref="FD4:GH4"/>
    </sheetView>
  </sheetViews>
  <sheetFormatPr defaultRowHeight="15"/>
  <cols>
    <col min="1" max="1" width="6.28515625" bestFit="1" customWidth="1"/>
    <col min="2" max="2" width="8" bestFit="1" customWidth="1"/>
    <col min="3" max="3" width="10.7109375" bestFit="1" customWidth="1"/>
    <col min="4" max="4" width="5" bestFit="1" customWidth="1"/>
    <col min="5" max="5" width="3.85546875" bestFit="1" customWidth="1"/>
    <col min="6" max="6" width="9.7109375" bestFit="1" customWidth="1"/>
    <col min="7" max="7" width="8.140625" bestFit="1" customWidth="1"/>
    <col min="8" max="15" width="8.7109375" bestFit="1" customWidth="1"/>
    <col min="16" max="37" width="9.7109375" bestFit="1" customWidth="1"/>
    <col min="38" max="46" width="8.7109375" bestFit="1" customWidth="1"/>
    <col min="47" max="67" width="9.7109375" bestFit="1" customWidth="1"/>
    <col min="68" max="76" width="8.7109375" bestFit="1" customWidth="1"/>
    <col min="77" max="98" width="9.7109375" bestFit="1" customWidth="1"/>
    <col min="99" max="107" width="8.7109375" bestFit="1" customWidth="1"/>
    <col min="108" max="129" width="9.7109375" bestFit="1" customWidth="1"/>
    <col min="130" max="138" width="8.7109375" bestFit="1" customWidth="1"/>
    <col min="139" max="168" width="9.7109375" bestFit="1" customWidth="1"/>
    <col min="169" max="190" width="10.7109375" bestFit="1" customWidth="1"/>
    <col min="191" max="191" width="9.7109375" bestFit="1" customWidth="1"/>
  </cols>
  <sheetData>
    <row r="1" spans="1:191">
      <c r="A1" s="16" t="s">
        <v>14</v>
      </c>
      <c r="B1" s="16">
        <v>8355050</v>
      </c>
      <c r="C1" s="28">
        <v>43952</v>
      </c>
      <c r="D1" s="16">
        <v>144</v>
      </c>
      <c r="E1" s="16" t="s">
        <v>110</v>
      </c>
      <c r="F1" s="16"/>
      <c r="G1" s="16" t="s">
        <v>14</v>
      </c>
      <c r="H1" s="16" t="s">
        <v>14</v>
      </c>
      <c r="I1" s="16" t="s">
        <v>14</v>
      </c>
      <c r="J1" s="16" t="s">
        <v>14</v>
      </c>
      <c r="K1" s="16" t="s">
        <v>14</v>
      </c>
      <c r="L1" s="16" t="s">
        <v>14</v>
      </c>
      <c r="M1" s="16" t="s">
        <v>14</v>
      </c>
      <c r="N1" s="16" t="s">
        <v>14</v>
      </c>
      <c r="O1" s="16" t="s">
        <v>14</v>
      </c>
      <c r="P1" s="16" t="s">
        <v>14</v>
      </c>
      <c r="Q1" s="16" t="s">
        <v>14</v>
      </c>
      <c r="R1" s="16" t="s">
        <v>14</v>
      </c>
      <c r="S1" s="16" t="s">
        <v>14</v>
      </c>
      <c r="T1" s="16" t="s">
        <v>14</v>
      </c>
      <c r="U1" s="16" t="s">
        <v>14</v>
      </c>
      <c r="V1" s="16" t="s">
        <v>14</v>
      </c>
      <c r="W1" s="16" t="s">
        <v>14</v>
      </c>
      <c r="X1" s="16" t="s">
        <v>14</v>
      </c>
      <c r="Y1" s="16" t="s">
        <v>14</v>
      </c>
      <c r="Z1" s="16" t="s">
        <v>14</v>
      </c>
      <c r="AA1" s="16" t="s">
        <v>14</v>
      </c>
      <c r="AB1" s="16" t="s">
        <v>14</v>
      </c>
      <c r="AC1" s="16" t="s">
        <v>14</v>
      </c>
      <c r="AD1" s="16" t="s">
        <v>14</v>
      </c>
      <c r="AE1" s="16" t="s">
        <v>14</v>
      </c>
      <c r="AF1" s="16" t="s">
        <v>14</v>
      </c>
      <c r="AG1" s="16" t="s">
        <v>14</v>
      </c>
      <c r="AH1" s="16" t="s">
        <v>14</v>
      </c>
      <c r="AI1" s="16" t="s">
        <v>14</v>
      </c>
      <c r="AJ1" s="16" t="s">
        <v>14</v>
      </c>
      <c r="AK1" s="16" t="s">
        <v>14</v>
      </c>
      <c r="AL1" s="16" t="s">
        <v>14</v>
      </c>
      <c r="AM1" s="16" t="s">
        <v>14</v>
      </c>
      <c r="AN1" s="16" t="s">
        <v>14</v>
      </c>
      <c r="AO1" s="16" t="s">
        <v>14</v>
      </c>
      <c r="AP1" s="16" t="s">
        <v>14</v>
      </c>
      <c r="AQ1" s="16" t="s">
        <v>14</v>
      </c>
      <c r="AR1" s="16" t="s">
        <v>14</v>
      </c>
      <c r="AS1" s="16" t="s">
        <v>14</v>
      </c>
      <c r="AT1" s="16" t="s">
        <v>14</v>
      </c>
      <c r="AU1" s="16" t="s">
        <v>14</v>
      </c>
      <c r="AV1" s="16" t="s">
        <v>14</v>
      </c>
      <c r="AW1" s="16" t="s">
        <v>14</v>
      </c>
      <c r="AX1" s="16" t="s">
        <v>14</v>
      </c>
      <c r="AY1" s="16" t="s">
        <v>14</v>
      </c>
      <c r="AZ1" s="16" t="s">
        <v>14</v>
      </c>
      <c r="BA1" s="16" t="s">
        <v>14</v>
      </c>
      <c r="BB1" s="16" t="s">
        <v>14</v>
      </c>
      <c r="BC1" s="16" t="s">
        <v>14</v>
      </c>
      <c r="BD1" s="16" t="s">
        <v>14</v>
      </c>
      <c r="BE1" s="16" t="s">
        <v>14</v>
      </c>
      <c r="BF1" s="16" t="s">
        <v>14</v>
      </c>
      <c r="BG1" s="16" t="s">
        <v>14</v>
      </c>
      <c r="BH1" s="16" t="s">
        <v>14</v>
      </c>
      <c r="BI1" s="16" t="s">
        <v>14</v>
      </c>
      <c r="BJ1" s="16" t="s">
        <v>14</v>
      </c>
      <c r="BK1" s="16" t="s">
        <v>14</v>
      </c>
      <c r="BL1" s="16" t="s">
        <v>14</v>
      </c>
      <c r="BM1" s="16" t="s">
        <v>14</v>
      </c>
      <c r="BN1" s="16" t="s">
        <v>14</v>
      </c>
      <c r="BO1" s="16" t="s">
        <v>14</v>
      </c>
      <c r="BP1" s="16" t="s">
        <v>14</v>
      </c>
      <c r="BQ1" s="16" t="s">
        <v>14</v>
      </c>
      <c r="BR1" s="16" t="s">
        <v>14</v>
      </c>
      <c r="BS1" s="16" t="s">
        <v>14</v>
      </c>
      <c r="BT1" s="16" t="s">
        <v>14</v>
      </c>
      <c r="BU1" s="16" t="s">
        <v>14</v>
      </c>
      <c r="BV1" s="16" t="s">
        <v>14</v>
      </c>
      <c r="BW1" s="16" t="s">
        <v>14</v>
      </c>
      <c r="BX1" s="16" t="s">
        <v>14</v>
      </c>
      <c r="BY1" s="16" t="s">
        <v>14</v>
      </c>
      <c r="BZ1" s="16" t="s">
        <v>14</v>
      </c>
      <c r="CA1" s="16" t="s">
        <v>14</v>
      </c>
      <c r="CB1" s="16" t="s">
        <v>14</v>
      </c>
      <c r="CC1" s="16" t="s">
        <v>14</v>
      </c>
      <c r="CD1" s="16" t="s">
        <v>14</v>
      </c>
      <c r="CE1" s="16" t="s">
        <v>14</v>
      </c>
      <c r="CF1" s="16" t="s">
        <v>14</v>
      </c>
      <c r="CG1" s="16" t="s">
        <v>14</v>
      </c>
      <c r="CH1" s="16" t="s">
        <v>14</v>
      </c>
      <c r="CI1" s="16" t="s">
        <v>14</v>
      </c>
      <c r="CJ1" s="16" t="s">
        <v>14</v>
      </c>
      <c r="CK1" s="16" t="s">
        <v>14</v>
      </c>
      <c r="CL1" s="16" t="s">
        <v>14</v>
      </c>
      <c r="CM1" s="16" t="s">
        <v>14</v>
      </c>
      <c r="CN1" s="16" t="s">
        <v>14</v>
      </c>
      <c r="CO1" s="16" t="s">
        <v>14</v>
      </c>
      <c r="CP1" s="16" t="s">
        <v>14</v>
      </c>
      <c r="CQ1" s="16" t="s">
        <v>14</v>
      </c>
      <c r="CR1" s="16" t="s">
        <v>14</v>
      </c>
      <c r="CS1" s="16" t="s">
        <v>14</v>
      </c>
      <c r="CT1" s="16" t="s">
        <v>14</v>
      </c>
      <c r="CU1" s="16" t="s">
        <v>14</v>
      </c>
      <c r="CV1" s="16" t="s">
        <v>14</v>
      </c>
      <c r="CW1" s="16" t="s">
        <v>14</v>
      </c>
      <c r="CX1" s="16" t="s">
        <v>14</v>
      </c>
      <c r="CY1" s="16" t="s">
        <v>14</v>
      </c>
      <c r="CZ1" s="16" t="s">
        <v>14</v>
      </c>
      <c r="DA1" s="16" t="s">
        <v>14</v>
      </c>
      <c r="DB1" s="16" t="s">
        <v>14</v>
      </c>
      <c r="DC1" s="16" t="s">
        <v>14</v>
      </c>
      <c r="DD1" s="16" t="s">
        <v>14</v>
      </c>
      <c r="DE1" s="16" t="s">
        <v>14</v>
      </c>
      <c r="DF1" s="16" t="s">
        <v>14</v>
      </c>
      <c r="DG1" s="16" t="s">
        <v>14</v>
      </c>
      <c r="DH1" s="16" t="s">
        <v>14</v>
      </c>
      <c r="DI1" s="16" t="s">
        <v>14</v>
      </c>
      <c r="DJ1" s="16" t="s">
        <v>14</v>
      </c>
      <c r="DK1" s="16" t="s">
        <v>14</v>
      </c>
      <c r="DL1" s="16" t="s">
        <v>14</v>
      </c>
      <c r="DM1" s="16" t="s">
        <v>14</v>
      </c>
      <c r="DN1" s="16" t="s">
        <v>14</v>
      </c>
      <c r="DO1" s="16" t="s">
        <v>14</v>
      </c>
      <c r="DP1" s="16" t="s">
        <v>14</v>
      </c>
      <c r="DQ1" s="16" t="s">
        <v>14</v>
      </c>
      <c r="DR1" s="16" t="s">
        <v>14</v>
      </c>
      <c r="DS1" s="16" t="s">
        <v>14</v>
      </c>
      <c r="DT1" s="16" t="s">
        <v>14</v>
      </c>
      <c r="DU1" s="16" t="s">
        <v>14</v>
      </c>
      <c r="DV1" s="16" t="s">
        <v>14</v>
      </c>
      <c r="DW1" s="16" t="s">
        <v>14</v>
      </c>
      <c r="DX1" s="16" t="s">
        <v>14</v>
      </c>
      <c r="DY1" s="16" t="s">
        <v>14</v>
      </c>
      <c r="DZ1" s="16" t="s">
        <v>14</v>
      </c>
      <c r="EA1" s="16" t="s">
        <v>14</v>
      </c>
      <c r="EB1" s="16" t="s">
        <v>14</v>
      </c>
      <c r="EC1" s="16" t="s">
        <v>14</v>
      </c>
      <c r="ED1" s="16" t="s">
        <v>14</v>
      </c>
      <c r="EE1" s="16" t="s">
        <v>14</v>
      </c>
      <c r="EF1" s="16" t="s">
        <v>14</v>
      </c>
      <c r="EG1" s="16" t="s">
        <v>14</v>
      </c>
      <c r="EH1" s="16" t="s">
        <v>14</v>
      </c>
      <c r="EI1" s="16" t="s">
        <v>14</v>
      </c>
      <c r="EJ1" s="16" t="s">
        <v>14</v>
      </c>
      <c r="EK1" s="16" t="s">
        <v>14</v>
      </c>
      <c r="EL1" s="16" t="s">
        <v>14</v>
      </c>
      <c r="EM1" s="16" t="s">
        <v>14</v>
      </c>
      <c r="EN1" s="16" t="s">
        <v>14</v>
      </c>
      <c r="EO1" s="16" t="s">
        <v>14</v>
      </c>
      <c r="EP1" s="16" t="s">
        <v>14</v>
      </c>
      <c r="EQ1" s="16" t="s">
        <v>14</v>
      </c>
      <c r="ER1" s="16" t="s">
        <v>14</v>
      </c>
      <c r="ES1" s="16" t="s">
        <v>14</v>
      </c>
      <c r="ET1" s="16" t="s">
        <v>14</v>
      </c>
      <c r="EU1" s="16" t="s">
        <v>14</v>
      </c>
      <c r="EV1" s="16" t="s">
        <v>14</v>
      </c>
      <c r="EW1" s="16" t="s">
        <v>14</v>
      </c>
      <c r="EX1" s="16" t="s">
        <v>14</v>
      </c>
      <c r="EY1" s="16" t="s">
        <v>14</v>
      </c>
      <c r="EZ1" s="16" t="s">
        <v>14</v>
      </c>
      <c r="FA1" s="16" t="s">
        <v>14</v>
      </c>
      <c r="FB1" s="16" t="s">
        <v>14</v>
      </c>
      <c r="FC1" s="16" t="s">
        <v>14</v>
      </c>
      <c r="FD1" s="16" t="s">
        <v>14</v>
      </c>
      <c r="FE1" s="16" t="s">
        <v>14</v>
      </c>
      <c r="FF1" s="16" t="s">
        <v>14</v>
      </c>
      <c r="FG1" s="16" t="s">
        <v>14</v>
      </c>
      <c r="FH1" s="16" t="s">
        <v>14</v>
      </c>
      <c r="FI1" s="16" t="s">
        <v>14</v>
      </c>
      <c r="FJ1" s="16" t="s">
        <v>14</v>
      </c>
      <c r="FK1" s="16" t="s">
        <v>14</v>
      </c>
      <c r="FL1" s="16" t="s">
        <v>14</v>
      </c>
      <c r="FM1" s="16" t="s">
        <v>14</v>
      </c>
      <c r="FN1" s="16" t="s">
        <v>14</v>
      </c>
      <c r="FO1" s="16" t="s">
        <v>14</v>
      </c>
      <c r="FP1" s="16" t="s">
        <v>14</v>
      </c>
      <c r="FQ1" s="16" t="s">
        <v>14</v>
      </c>
      <c r="FR1" s="16" t="s">
        <v>14</v>
      </c>
      <c r="FS1" s="16" t="s">
        <v>14</v>
      </c>
      <c r="FT1" s="16" t="s">
        <v>14</v>
      </c>
      <c r="FU1" s="16" t="s">
        <v>14</v>
      </c>
      <c r="FV1" s="16" t="s">
        <v>14</v>
      </c>
      <c r="FW1" s="16" t="s">
        <v>14</v>
      </c>
      <c r="FX1" s="16" t="s">
        <v>14</v>
      </c>
      <c r="FY1" s="16" t="s">
        <v>14</v>
      </c>
      <c r="FZ1" s="16" t="s">
        <v>14</v>
      </c>
      <c r="GA1" s="16" t="s">
        <v>14</v>
      </c>
      <c r="GB1" s="16" t="s">
        <v>14</v>
      </c>
      <c r="GC1" s="16" t="s">
        <v>14</v>
      </c>
      <c r="GD1" s="16" t="s">
        <v>14</v>
      </c>
      <c r="GE1" s="16" t="s">
        <v>14</v>
      </c>
      <c r="GF1" s="16" t="s">
        <v>14</v>
      </c>
      <c r="GG1" s="16" t="s">
        <v>14</v>
      </c>
      <c r="GH1" s="16" t="s">
        <v>14</v>
      </c>
      <c r="GI1" s="16" t="s">
        <v>14</v>
      </c>
    </row>
    <row r="2" spans="1:191">
      <c r="A2" s="16" t="s">
        <v>14</v>
      </c>
      <c r="B2">
        <v>8355050</v>
      </c>
      <c r="C2" s="1">
        <v>43953</v>
      </c>
      <c r="D2">
        <v>151</v>
      </c>
      <c r="E2" t="s">
        <v>110</v>
      </c>
      <c r="G2" s="16">
        <v>8355050</v>
      </c>
      <c r="H2">
        <v>8355050</v>
      </c>
      <c r="I2">
        <v>8355050</v>
      </c>
      <c r="J2">
        <v>8355050</v>
      </c>
      <c r="K2">
        <v>8355050</v>
      </c>
      <c r="L2">
        <v>8355050</v>
      </c>
      <c r="M2">
        <v>8355050</v>
      </c>
      <c r="N2">
        <v>8355050</v>
      </c>
      <c r="O2">
        <v>8355050</v>
      </c>
      <c r="P2">
        <v>8355050</v>
      </c>
      <c r="Q2">
        <v>8355050</v>
      </c>
      <c r="R2">
        <v>8355050</v>
      </c>
      <c r="S2">
        <v>8355050</v>
      </c>
      <c r="T2">
        <v>8355050</v>
      </c>
      <c r="U2">
        <v>8355050</v>
      </c>
      <c r="V2">
        <v>8355050</v>
      </c>
      <c r="W2">
        <v>8355050</v>
      </c>
      <c r="X2">
        <v>8355050</v>
      </c>
      <c r="Y2">
        <v>8355050</v>
      </c>
      <c r="Z2">
        <v>8355050</v>
      </c>
      <c r="AA2">
        <v>8355050</v>
      </c>
      <c r="AB2">
        <v>8355050</v>
      </c>
      <c r="AC2">
        <v>8355050</v>
      </c>
      <c r="AD2">
        <v>8355050</v>
      </c>
      <c r="AE2">
        <v>8355050</v>
      </c>
      <c r="AF2">
        <v>8355050</v>
      </c>
      <c r="AG2">
        <v>8355050</v>
      </c>
      <c r="AH2">
        <v>8355050</v>
      </c>
      <c r="AI2">
        <v>8355050</v>
      </c>
      <c r="AJ2">
        <v>8355050</v>
      </c>
      <c r="AK2">
        <v>8355050</v>
      </c>
      <c r="AL2">
        <v>8355050</v>
      </c>
      <c r="AM2">
        <v>8355050</v>
      </c>
      <c r="AN2">
        <v>8355050</v>
      </c>
      <c r="AO2">
        <v>8355050</v>
      </c>
      <c r="AP2">
        <v>8355050</v>
      </c>
      <c r="AQ2">
        <v>8355050</v>
      </c>
      <c r="AR2">
        <v>8355050</v>
      </c>
      <c r="AS2">
        <v>8355050</v>
      </c>
      <c r="AT2">
        <v>8355050</v>
      </c>
      <c r="AU2">
        <v>8355050</v>
      </c>
      <c r="AV2">
        <v>8355050</v>
      </c>
      <c r="AW2">
        <v>8355050</v>
      </c>
      <c r="AX2">
        <v>8355050</v>
      </c>
      <c r="AY2">
        <v>8355050</v>
      </c>
      <c r="AZ2">
        <v>8355050</v>
      </c>
      <c r="BA2">
        <v>8355050</v>
      </c>
      <c r="BB2">
        <v>8355050</v>
      </c>
      <c r="BC2">
        <v>8355050</v>
      </c>
      <c r="BD2">
        <v>8355050</v>
      </c>
      <c r="BE2">
        <v>8355050</v>
      </c>
      <c r="BF2">
        <v>8355050</v>
      </c>
      <c r="BG2">
        <v>8355050</v>
      </c>
      <c r="BH2">
        <v>8355050</v>
      </c>
      <c r="BI2">
        <v>8355050</v>
      </c>
      <c r="BJ2">
        <v>8355050</v>
      </c>
      <c r="BK2">
        <v>8355050</v>
      </c>
      <c r="BL2">
        <v>8355050</v>
      </c>
      <c r="BM2">
        <v>8355050</v>
      </c>
      <c r="BN2">
        <v>8355050</v>
      </c>
      <c r="BO2">
        <v>8355050</v>
      </c>
      <c r="BP2">
        <v>8355050</v>
      </c>
      <c r="BQ2">
        <v>8355050</v>
      </c>
      <c r="BR2">
        <v>8355050</v>
      </c>
      <c r="BS2">
        <v>8355050</v>
      </c>
      <c r="BT2">
        <v>8355050</v>
      </c>
      <c r="BU2">
        <v>8355050</v>
      </c>
      <c r="BV2">
        <v>8355050</v>
      </c>
      <c r="BW2">
        <v>8355050</v>
      </c>
      <c r="BX2">
        <v>8355050</v>
      </c>
      <c r="BY2">
        <v>8355050</v>
      </c>
      <c r="BZ2">
        <v>8355050</v>
      </c>
      <c r="CA2">
        <v>8355050</v>
      </c>
      <c r="CB2">
        <v>8355050</v>
      </c>
      <c r="CC2">
        <v>8355050</v>
      </c>
      <c r="CD2">
        <v>8355050</v>
      </c>
      <c r="CE2">
        <v>8355050</v>
      </c>
      <c r="CF2">
        <v>8355050</v>
      </c>
      <c r="CG2">
        <v>8355050</v>
      </c>
      <c r="CH2">
        <v>8355050</v>
      </c>
      <c r="CI2">
        <v>8355050</v>
      </c>
      <c r="CJ2">
        <v>8355050</v>
      </c>
      <c r="CK2">
        <v>8355050</v>
      </c>
      <c r="CL2">
        <v>8355050</v>
      </c>
      <c r="CM2">
        <v>8355050</v>
      </c>
      <c r="CN2">
        <v>8355050</v>
      </c>
      <c r="CO2">
        <v>8355050</v>
      </c>
      <c r="CP2">
        <v>8355050</v>
      </c>
      <c r="CQ2">
        <v>8355050</v>
      </c>
      <c r="CR2">
        <v>8355050</v>
      </c>
      <c r="CS2">
        <v>8355050</v>
      </c>
      <c r="CT2">
        <v>8355050</v>
      </c>
      <c r="CU2">
        <v>8355050</v>
      </c>
      <c r="CV2">
        <v>8355050</v>
      </c>
      <c r="CW2">
        <v>8355050</v>
      </c>
      <c r="CX2">
        <v>8355050</v>
      </c>
      <c r="CY2">
        <v>8355050</v>
      </c>
      <c r="CZ2">
        <v>8355050</v>
      </c>
      <c r="DA2">
        <v>8355050</v>
      </c>
      <c r="DB2">
        <v>8355050</v>
      </c>
      <c r="DC2">
        <v>8355050</v>
      </c>
      <c r="DD2">
        <v>8355050</v>
      </c>
      <c r="DE2">
        <v>8355050</v>
      </c>
      <c r="DF2">
        <v>8355050</v>
      </c>
      <c r="DG2">
        <v>8355050</v>
      </c>
      <c r="DH2">
        <v>8355050</v>
      </c>
      <c r="DI2">
        <v>8355050</v>
      </c>
      <c r="DJ2">
        <v>8355050</v>
      </c>
      <c r="DK2">
        <v>8355050</v>
      </c>
      <c r="DL2">
        <v>8355050</v>
      </c>
      <c r="DM2">
        <v>8355050</v>
      </c>
      <c r="DN2">
        <v>8355050</v>
      </c>
      <c r="DO2">
        <v>8355050</v>
      </c>
      <c r="DP2">
        <v>8355050</v>
      </c>
      <c r="DQ2">
        <v>8355050</v>
      </c>
      <c r="DR2">
        <v>8355050</v>
      </c>
      <c r="DS2">
        <v>8355050</v>
      </c>
      <c r="DT2">
        <v>8355050</v>
      </c>
      <c r="DU2">
        <v>8355050</v>
      </c>
      <c r="DV2">
        <v>8355050</v>
      </c>
      <c r="DW2">
        <v>8355050</v>
      </c>
      <c r="DX2">
        <v>8355050</v>
      </c>
      <c r="DY2">
        <v>8355050</v>
      </c>
      <c r="DZ2">
        <v>8355050</v>
      </c>
      <c r="EA2">
        <v>8355050</v>
      </c>
      <c r="EB2">
        <v>8355050</v>
      </c>
      <c r="EC2">
        <v>8355050</v>
      </c>
      <c r="ED2">
        <v>8355050</v>
      </c>
      <c r="EE2">
        <v>8355050</v>
      </c>
      <c r="EF2">
        <v>8355050</v>
      </c>
      <c r="EG2">
        <v>8355050</v>
      </c>
      <c r="EH2">
        <v>8355050</v>
      </c>
      <c r="EI2">
        <v>8355050</v>
      </c>
      <c r="EJ2">
        <v>8355050</v>
      </c>
      <c r="EK2">
        <v>8355050</v>
      </c>
      <c r="EL2">
        <v>8355050</v>
      </c>
      <c r="EM2">
        <v>8355050</v>
      </c>
      <c r="EN2">
        <v>8355050</v>
      </c>
      <c r="EO2">
        <v>8355050</v>
      </c>
      <c r="EP2">
        <v>8355050</v>
      </c>
      <c r="EQ2">
        <v>8355050</v>
      </c>
      <c r="ER2">
        <v>8355050</v>
      </c>
      <c r="ES2">
        <v>8355050</v>
      </c>
      <c r="ET2">
        <v>8355050</v>
      </c>
      <c r="EU2">
        <v>8355050</v>
      </c>
      <c r="EV2">
        <v>8355050</v>
      </c>
      <c r="EW2">
        <v>8355050</v>
      </c>
      <c r="EX2">
        <v>8355050</v>
      </c>
      <c r="EY2">
        <v>8355050</v>
      </c>
      <c r="EZ2">
        <v>8355050</v>
      </c>
      <c r="FA2">
        <v>8355050</v>
      </c>
      <c r="FB2">
        <v>8355050</v>
      </c>
      <c r="FC2">
        <v>8355050</v>
      </c>
      <c r="FD2">
        <v>8355050</v>
      </c>
      <c r="FE2">
        <v>8355050</v>
      </c>
      <c r="FF2">
        <v>8355050</v>
      </c>
      <c r="FG2">
        <v>8355050</v>
      </c>
      <c r="FH2">
        <v>8355050</v>
      </c>
      <c r="FI2">
        <v>8355050</v>
      </c>
      <c r="FJ2">
        <v>8355050</v>
      </c>
      <c r="FK2">
        <v>8355050</v>
      </c>
      <c r="FL2">
        <v>8355050</v>
      </c>
      <c r="FM2">
        <v>8355050</v>
      </c>
      <c r="FN2">
        <v>8355050</v>
      </c>
      <c r="FO2">
        <v>8355050</v>
      </c>
      <c r="FP2">
        <v>8355050</v>
      </c>
      <c r="FQ2">
        <v>8355050</v>
      </c>
      <c r="FR2">
        <v>8355050</v>
      </c>
      <c r="FS2">
        <v>8355050</v>
      </c>
      <c r="FT2">
        <v>8355050</v>
      </c>
      <c r="FU2">
        <v>8355050</v>
      </c>
      <c r="FV2">
        <v>8355050</v>
      </c>
      <c r="FW2">
        <v>8355050</v>
      </c>
      <c r="FX2">
        <v>8355050</v>
      </c>
      <c r="FY2">
        <v>8355050</v>
      </c>
      <c r="FZ2">
        <v>8355050</v>
      </c>
      <c r="GA2">
        <v>8355050</v>
      </c>
      <c r="GB2">
        <v>8355050</v>
      </c>
      <c r="GC2">
        <v>8355050</v>
      </c>
      <c r="GD2">
        <v>8355050</v>
      </c>
      <c r="GE2">
        <v>8355050</v>
      </c>
      <c r="GF2">
        <v>8355050</v>
      </c>
      <c r="GG2">
        <v>8355050</v>
      </c>
      <c r="GH2">
        <v>8355050</v>
      </c>
      <c r="GI2">
        <v>8355050</v>
      </c>
    </row>
    <row r="3" spans="1:191">
      <c r="A3" s="16" t="s">
        <v>14</v>
      </c>
      <c r="B3">
        <v>8355050</v>
      </c>
      <c r="C3" s="1">
        <v>43954</v>
      </c>
      <c r="D3">
        <v>138</v>
      </c>
      <c r="E3" s="1" t="s">
        <v>110</v>
      </c>
      <c r="F3" s="1"/>
      <c r="G3" s="28">
        <v>43952</v>
      </c>
      <c r="H3" s="1">
        <v>43953</v>
      </c>
      <c r="I3" s="1">
        <v>43954</v>
      </c>
      <c r="J3" s="1">
        <v>43955</v>
      </c>
      <c r="K3" s="1">
        <v>43956</v>
      </c>
      <c r="L3" s="1">
        <v>43957</v>
      </c>
      <c r="M3" s="1">
        <v>43958</v>
      </c>
      <c r="N3" s="1">
        <v>43959</v>
      </c>
      <c r="O3" s="1">
        <v>43960</v>
      </c>
      <c r="P3" s="1">
        <v>43961</v>
      </c>
      <c r="Q3" s="1">
        <v>43962</v>
      </c>
      <c r="R3" s="1">
        <v>43963</v>
      </c>
      <c r="S3" s="1">
        <v>43964</v>
      </c>
      <c r="T3" s="1">
        <v>43965</v>
      </c>
      <c r="U3" s="1">
        <v>43966</v>
      </c>
      <c r="V3" s="1">
        <v>43967</v>
      </c>
      <c r="W3" s="1">
        <v>43968</v>
      </c>
      <c r="X3" s="1">
        <v>43969</v>
      </c>
      <c r="Y3" s="1">
        <v>43970</v>
      </c>
      <c r="Z3" s="1">
        <v>43971</v>
      </c>
      <c r="AA3" s="1">
        <v>43972</v>
      </c>
      <c r="AB3" s="1">
        <v>43973</v>
      </c>
      <c r="AC3" s="1">
        <v>43974</v>
      </c>
      <c r="AD3" s="1">
        <v>43975</v>
      </c>
      <c r="AE3" s="1">
        <v>43976</v>
      </c>
      <c r="AF3" s="1">
        <v>43977</v>
      </c>
      <c r="AG3" s="1">
        <v>43978</v>
      </c>
      <c r="AH3" s="1">
        <v>43979</v>
      </c>
      <c r="AI3" s="1">
        <v>43980</v>
      </c>
      <c r="AJ3" s="1">
        <v>43981</v>
      </c>
      <c r="AK3" s="1">
        <v>43982</v>
      </c>
      <c r="AL3" s="1">
        <v>43983</v>
      </c>
      <c r="AM3" s="1">
        <v>43984</v>
      </c>
      <c r="AN3" s="1">
        <v>43985</v>
      </c>
      <c r="AO3" s="1">
        <v>43986</v>
      </c>
      <c r="AP3" s="1">
        <v>43987</v>
      </c>
      <c r="AQ3" s="1">
        <v>43988</v>
      </c>
      <c r="AR3" s="1">
        <v>43989</v>
      </c>
      <c r="AS3" s="1">
        <v>43990</v>
      </c>
      <c r="AT3" s="1">
        <v>43991</v>
      </c>
      <c r="AU3" s="1">
        <v>43992</v>
      </c>
      <c r="AV3" s="1">
        <v>43993</v>
      </c>
      <c r="AW3" s="1">
        <v>43994</v>
      </c>
      <c r="AX3" s="1">
        <v>43995</v>
      </c>
      <c r="AY3" s="1">
        <v>43996</v>
      </c>
      <c r="AZ3" s="1">
        <v>43997</v>
      </c>
      <c r="BA3" s="1">
        <v>43998</v>
      </c>
      <c r="BB3" s="1">
        <v>43999</v>
      </c>
      <c r="BC3" s="1">
        <v>44000</v>
      </c>
      <c r="BD3" s="1">
        <v>44001</v>
      </c>
      <c r="BE3" s="1">
        <v>44002</v>
      </c>
      <c r="BF3" s="1">
        <v>44003</v>
      </c>
      <c r="BG3" s="1">
        <v>44004</v>
      </c>
      <c r="BH3" s="1">
        <v>44005</v>
      </c>
      <c r="BI3" s="1">
        <v>44006</v>
      </c>
      <c r="BJ3" s="1">
        <v>44007</v>
      </c>
      <c r="BK3" s="1">
        <v>44008</v>
      </c>
      <c r="BL3" s="1">
        <v>44009</v>
      </c>
      <c r="BM3" s="1">
        <v>44010</v>
      </c>
      <c r="BN3" s="1">
        <v>44011</v>
      </c>
      <c r="BO3" s="1">
        <v>44012</v>
      </c>
      <c r="BP3" s="1">
        <v>44013</v>
      </c>
      <c r="BQ3" s="1">
        <v>44014</v>
      </c>
      <c r="BR3" s="1">
        <v>44015</v>
      </c>
      <c r="BS3" s="1">
        <v>44016</v>
      </c>
      <c r="BT3" s="1">
        <v>44017</v>
      </c>
      <c r="BU3" s="1">
        <v>44018</v>
      </c>
      <c r="BV3" s="1">
        <v>44019</v>
      </c>
      <c r="BW3" s="1">
        <v>44020</v>
      </c>
      <c r="BX3" s="1">
        <v>44021</v>
      </c>
      <c r="BY3" s="1">
        <v>44022</v>
      </c>
      <c r="BZ3" s="1">
        <v>44023</v>
      </c>
      <c r="CA3" s="1">
        <v>44024</v>
      </c>
      <c r="CB3" s="1">
        <v>44025</v>
      </c>
      <c r="CC3" s="1">
        <v>44026</v>
      </c>
      <c r="CD3" s="1">
        <v>44027</v>
      </c>
      <c r="CE3" s="1">
        <v>44028</v>
      </c>
      <c r="CF3" s="1">
        <v>44029</v>
      </c>
      <c r="CG3" s="1">
        <v>44030</v>
      </c>
      <c r="CH3" s="1">
        <v>44031</v>
      </c>
      <c r="CI3" s="1">
        <v>44032</v>
      </c>
      <c r="CJ3" s="1">
        <v>44033</v>
      </c>
      <c r="CK3" s="1">
        <v>44034</v>
      </c>
      <c r="CL3" s="1">
        <v>44035</v>
      </c>
      <c r="CM3" s="1">
        <v>44036</v>
      </c>
      <c r="CN3" s="1">
        <v>44037</v>
      </c>
      <c r="CO3" s="1">
        <v>44038</v>
      </c>
      <c r="CP3" s="1">
        <v>44039</v>
      </c>
      <c r="CQ3" s="1">
        <v>44040</v>
      </c>
      <c r="CR3" s="1">
        <v>44041</v>
      </c>
      <c r="CS3" s="1">
        <v>44042</v>
      </c>
      <c r="CT3" s="1">
        <v>44043</v>
      </c>
      <c r="CU3" s="1">
        <v>44044</v>
      </c>
      <c r="CV3" s="1">
        <v>44045</v>
      </c>
      <c r="CW3" s="1">
        <v>44046</v>
      </c>
      <c r="CX3" s="1">
        <v>44047</v>
      </c>
      <c r="CY3" s="1">
        <v>44048</v>
      </c>
      <c r="CZ3" s="1">
        <v>44049</v>
      </c>
      <c r="DA3" s="1">
        <v>44050</v>
      </c>
      <c r="DB3" s="1">
        <v>44051</v>
      </c>
      <c r="DC3" s="1">
        <v>44052</v>
      </c>
      <c r="DD3" s="1">
        <v>44053</v>
      </c>
      <c r="DE3" s="1">
        <v>44054</v>
      </c>
      <c r="DF3" s="1">
        <v>44055</v>
      </c>
      <c r="DG3" s="1">
        <v>44056</v>
      </c>
      <c r="DH3" s="1">
        <v>44057</v>
      </c>
      <c r="DI3" s="1">
        <v>44058</v>
      </c>
      <c r="DJ3" s="1">
        <v>44059</v>
      </c>
      <c r="DK3" s="1">
        <v>44060</v>
      </c>
      <c r="DL3" s="1">
        <v>44061</v>
      </c>
      <c r="DM3" s="1">
        <v>44062</v>
      </c>
      <c r="DN3" s="1">
        <v>44063</v>
      </c>
      <c r="DO3" s="1">
        <v>44064</v>
      </c>
      <c r="DP3" s="1">
        <v>44065</v>
      </c>
      <c r="DQ3" s="1">
        <v>44066</v>
      </c>
      <c r="DR3" s="1">
        <v>44067</v>
      </c>
      <c r="DS3" s="1">
        <v>44068</v>
      </c>
      <c r="DT3" s="1">
        <v>44069</v>
      </c>
      <c r="DU3" s="1">
        <v>44070</v>
      </c>
      <c r="DV3" s="1">
        <v>44071</v>
      </c>
      <c r="DW3" s="1">
        <v>44072</v>
      </c>
      <c r="DX3" s="1">
        <v>44073</v>
      </c>
      <c r="DY3" s="1">
        <v>44074</v>
      </c>
      <c r="DZ3" s="1">
        <v>44075</v>
      </c>
      <c r="EA3" s="1">
        <v>44076</v>
      </c>
      <c r="EB3" s="1">
        <v>44077</v>
      </c>
      <c r="EC3" s="1">
        <v>44078</v>
      </c>
      <c r="ED3" s="1">
        <v>44079</v>
      </c>
      <c r="EE3" s="1">
        <v>44080</v>
      </c>
      <c r="EF3" s="1">
        <v>44081</v>
      </c>
      <c r="EG3" s="1">
        <v>44082</v>
      </c>
      <c r="EH3" s="1">
        <v>44083</v>
      </c>
      <c r="EI3" s="1">
        <v>44084</v>
      </c>
      <c r="EJ3" s="1">
        <v>44085</v>
      </c>
      <c r="EK3" s="1">
        <v>44086</v>
      </c>
      <c r="EL3" s="1">
        <v>44087</v>
      </c>
      <c r="EM3" s="1">
        <v>44088</v>
      </c>
      <c r="EN3" s="1">
        <v>44089</v>
      </c>
      <c r="EO3" s="1">
        <v>44090</v>
      </c>
      <c r="EP3" s="1">
        <v>44091</v>
      </c>
      <c r="EQ3" s="1">
        <v>44092</v>
      </c>
      <c r="ER3" s="1">
        <v>44093</v>
      </c>
      <c r="ES3" s="1">
        <v>44094</v>
      </c>
      <c r="ET3" s="1">
        <v>44095</v>
      </c>
      <c r="EU3" s="1">
        <v>44096</v>
      </c>
      <c r="EV3" s="1">
        <v>44097</v>
      </c>
      <c r="EW3" s="1">
        <v>44098</v>
      </c>
      <c r="EX3" s="1">
        <v>44099</v>
      </c>
      <c r="EY3" s="1">
        <v>44100</v>
      </c>
      <c r="EZ3" s="1">
        <v>44101</v>
      </c>
      <c r="FA3" s="1">
        <v>44102</v>
      </c>
      <c r="FB3" s="1">
        <v>44103</v>
      </c>
      <c r="FC3" s="1">
        <v>44104</v>
      </c>
      <c r="FD3" s="1">
        <v>44105</v>
      </c>
      <c r="FE3" s="1">
        <v>44106</v>
      </c>
      <c r="FF3" s="1">
        <v>44107</v>
      </c>
      <c r="FG3" s="1">
        <v>44108</v>
      </c>
      <c r="FH3" s="1">
        <v>44109</v>
      </c>
      <c r="FI3" s="1">
        <v>44110</v>
      </c>
      <c r="FJ3" s="1">
        <v>44111</v>
      </c>
      <c r="FK3" s="1">
        <v>44112</v>
      </c>
      <c r="FL3" s="1">
        <v>44113</v>
      </c>
      <c r="FM3" s="1">
        <v>44114</v>
      </c>
      <c r="FN3" s="1">
        <v>44115</v>
      </c>
      <c r="FO3" s="1">
        <v>44116</v>
      </c>
      <c r="FP3" s="1">
        <v>44117</v>
      </c>
      <c r="FQ3" s="1">
        <v>44118</v>
      </c>
      <c r="FR3" s="1">
        <v>44119</v>
      </c>
      <c r="FS3" s="1">
        <v>44120</v>
      </c>
      <c r="FT3" s="1">
        <v>44121</v>
      </c>
      <c r="FU3" s="1">
        <v>44122</v>
      </c>
      <c r="FV3" s="1">
        <v>44123</v>
      </c>
      <c r="FW3" s="1">
        <v>44124</v>
      </c>
      <c r="FX3" s="1">
        <v>44125</v>
      </c>
      <c r="FY3" s="1">
        <v>44126</v>
      </c>
      <c r="FZ3" s="1">
        <v>44127</v>
      </c>
      <c r="GA3" s="1">
        <v>44128</v>
      </c>
      <c r="GB3" s="1">
        <v>44129</v>
      </c>
      <c r="GC3" s="1">
        <v>44130</v>
      </c>
      <c r="GD3" s="1">
        <v>44131</v>
      </c>
      <c r="GE3" s="1">
        <v>44132</v>
      </c>
      <c r="GF3" s="1">
        <v>44133</v>
      </c>
      <c r="GG3" s="1">
        <v>44134</v>
      </c>
      <c r="GH3" s="1">
        <v>44135</v>
      </c>
      <c r="GI3" s="1">
        <v>44136</v>
      </c>
    </row>
    <row r="4" spans="1:191">
      <c r="A4" s="16" t="s">
        <v>14</v>
      </c>
      <c r="B4">
        <v>8355050</v>
      </c>
      <c r="C4" s="1">
        <v>43955</v>
      </c>
      <c r="D4">
        <v>168</v>
      </c>
      <c r="E4" t="s">
        <v>110</v>
      </c>
      <c r="G4" s="16">
        <v>144</v>
      </c>
      <c r="H4">
        <v>151</v>
      </c>
      <c r="I4">
        <v>138</v>
      </c>
      <c r="J4">
        <v>168</v>
      </c>
      <c r="K4">
        <v>208</v>
      </c>
      <c r="L4">
        <v>192</v>
      </c>
      <c r="M4">
        <v>154</v>
      </c>
      <c r="N4">
        <v>145</v>
      </c>
      <c r="O4">
        <v>141</v>
      </c>
      <c r="P4">
        <v>157</v>
      </c>
      <c r="Q4">
        <v>154</v>
      </c>
      <c r="R4">
        <v>167</v>
      </c>
      <c r="S4">
        <v>143</v>
      </c>
      <c r="T4">
        <v>130</v>
      </c>
      <c r="U4">
        <v>128</v>
      </c>
      <c r="V4">
        <v>137</v>
      </c>
      <c r="W4">
        <v>142</v>
      </c>
      <c r="X4">
        <v>138</v>
      </c>
      <c r="Y4">
        <v>120</v>
      </c>
      <c r="Z4">
        <v>109</v>
      </c>
      <c r="AA4">
        <v>99.3</v>
      </c>
      <c r="AB4">
        <v>97.7</v>
      </c>
      <c r="AC4">
        <v>100</v>
      </c>
      <c r="AD4">
        <v>105</v>
      </c>
      <c r="AE4">
        <v>116</v>
      </c>
      <c r="AF4">
        <v>202</v>
      </c>
      <c r="AG4">
        <v>199</v>
      </c>
      <c r="AH4">
        <v>141</v>
      </c>
      <c r="AI4">
        <v>105</v>
      </c>
      <c r="AJ4">
        <v>78.7</v>
      </c>
      <c r="AK4">
        <v>63.5</v>
      </c>
      <c r="AL4">
        <v>50.5</v>
      </c>
      <c r="AM4">
        <v>49.9</v>
      </c>
      <c r="AN4">
        <v>49</v>
      </c>
      <c r="AO4">
        <v>52.4</v>
      </c>
      <c r="AP4">
        <v>52.8</v>
      </c>
      <c r="AQ4">
        <v>52.5</v>
      </c>
      <c r="AR4">
        <v>51.9</v>
      </c>
      <c r="AS4">
        <v>51.8</v>
      </c>
      <c r="AT4">
        <v>49.7</v>
      </c>
      <c r="AU4">
        <v>48.9</v>
      </c>
      <c r="AV4">
        <v>41.7</v>
      </c>
      <c r="AW4">
        <v>41.5</v>
      </c>
      <c r="AX4">
        <v>34.9</v>
      </c>
      <c r="AY4">
        <v>36.5</v>
      </c>
      <c r="AZ4">
        <v>37.299999999999997</v>
      </c>
      <c r="BA4">
        <v>31.3</v>
      </c>
      <c r="BB4">
        <v>30.8</v>
      </c>
      <c r="BC4">
        <v>30.2</v>
      </c>
      <c r="BD4">
        <v>28.4</v>
      </c>
      <c r="BE4">
        <v>28.2</v>
      </c>
      <c r="BF4">
        <v>31.1</v>
      </c>
      <c r="BG4">
        <v>29.3</v>
      </c>
      <c r="BH4">
        <v>27.9</v>
      </c>
      <c r="BI4">
        <v>29.5</v>
      </c>
      <c r="BJ4">
        <v>28.9</v>
      </c>
      <c r="BK4">
        <v>30.1</v>
      </c>
      <c r="BL4">
        <v>29</v>
      </c>
      <c r="BM4">
        <v>29.6</v>
      </c>
      <c r="BN4">
        <v>29.7</v>
      </c>
      <c r="BO4">
        <v>29.9</v>
      </c>
      <c r="BP4">
        <v>30.2</v>
      </c>
      <c r="BQ4">
        <v>28.7</v>
      </c>
      <c r="BR4">
        <v>27.5</v>
      </c>
      <c r="BS4">
        <v>26.1</v>
      </c>
      <c r="BT4">
        <v>25.7</v>
      </c>
      <c r="BU4">
        <v>25.6</v>
      </c>
      <c r="BV4">
        <v>25.8</v>
      </c>
      <c r="BW4">
        <v>25.7</v>
      </c>
      <c r="BX4">
        <v>25.6</v>
      </c>
      <c r="BY4">
        <v>25.9</v>
      </c>
      <c r="BZ4">
        <v>24.9</v>
      </c>
      <c r="CA4">
        <v>23.6</v>
      </c>
      <c r="CB4">
        <v>23.3</v>
      </c>
      <c r="CC4">
        <v>24.7</v>
      </c>
      <c r="CD4">
        <v>23.9</v>
      </c>
      <c r="CE4">
        <v>21</v>
      </c>
      <c r="CF4">
        <v>19.7</v>
      </c>
      <c r="CG4">
        <v>18.8</v>
      </c>
      <c r="CH4">
        <v>16.5</v>
      </c>
      <c r="CI4">
        <v>17.2</v>
      </c>
      <c r="CJ4">
        <v>15.8</v>
      </c>
      <c r="CK4">
        <v>38.5</v>
      </c>
      <c r="CL4">
        <v>47.7</v>
      </c>
      <c r="CM4">
        <v>76.5</v>
      </c>
      <c r="CN4">
        <v>356</v>
      </c>
      <c r="CO4">
        <v>278</v>
      </c>
      <c r="CP4">
        <v>609</v>
      </c>
      <c r="CQ4">
        <v>316</v>
      </c>
      <c r="CR4">
        <v>317</v>
      </c>
      <c r="CS4">
        <v>264</v>
      </c>
      <c r="CT4">
        <v>187</v>
      </c>
      <c r="CU4">
        <v>141</v>
      </c>
      <c r="CV4">
        <v>136</v>
      </c>
      <c r="CW4">
        <v>130</v>
      </c>
      <c r="CX4">
        <v>143</v>
      </c>
      <c r="CY4">
        <v>66.599999999999994</v>
      </c>
      <c r="CZ4">
        <v>46.3</v>
      </c>
      <c r="DA4">
        <v>37.6</v>
      </c>
      <c r="DB4">
        <v>36.799999999999997</v>
      </c>
      <c r="DC4">
        <v>35.1</v>
      </c>
      <c r="DD4">
        <v>34.799999999999997</v>
      </c>
      <c r="DE4">
        <v>29.7</v>
      </c>
      <c r="DF4">
        <v>25.4</v>
      </c>
      <c r="DG4">
        <v>23.8</v>
      </c>
      <c r="DH4">
        <v>23.8</v>
      </c>
      <c r="DI4">
        <v>21.1</v>
      </c>
      <c r="DJ4">
        <v>19.7</v>
      </c>
      <c r="DK4">
        <v>19.399999999999999</v>
      </c>
      <c r="DL4">
        <v>18.899999999999999</v>
      </c>
      <c r="DM4">
        <v>17.2</v>
      </c>
      <c r="DN4">
        <v>16.100000000000001</v>
      </c>
      <c r="DO4">
        <v>14.5</v>
      </c>
      <c r="DP4">
        <v>12.8</v>
      </c>
      <c r="DQ4">
        <v>9.59</v>
      </c>
      <c r="DR4">
        <v>8.7799999999999994</v>
      </c>
      <c r="DS4">
        <v>9.9</v>
      </c>
      <c r="DT4">
        <v>13.1</v>
      </c>
      <c r="DU4">
        <v>14.1</v>
      </c>
      <c r="DV4">
        <v>14.7</v>
      </c>
      <c r="DW4">
        <v>15.9</v>
      </c>
      <c r="DX4">
        <v>14.6</v>
      </c>
      <c r="DY4">
        <v>13.8</v>
      </c>
      <c r="DZ4">
        <v>15.3</v>
      </c>
      <c r="EA4">
        <v>18.5</v>
      </c>
      <c r="EB4">
        <v>18.8</v>
      </c>
      <c r="EC4">
        <v>19.7</v>
      </c>
      <c r="ED4">
        <v>19.399999999999999</v>
      </c>
      <c r="EE4">
        <v>17.100000000000001</v>
      </c>
      <c r="EF4">
        <v>17.3</v>
      </c>
      <c r="EG4">
        <v>15.8</v>
      </c>
      <c r="EH4">
        <v>24.1</v>
      </c>
      <c r="EI4">
        <v>20</v>
      </c>
      <c r="EJ4">
        <v>19</v>
      </c>
      <c r="EK4">
        <v>18.100000000000001</v>
      </c>
      <c r="EL4">
        <v>15.8</v>
      </c>
      <c r="EM4">
        <v>15.3</v>
      </c>
      <c r="EN4">
        <v>14.4</v>
      </c>
      <c r="EO4">
        <v>14.9</v>
      </c>
      <c r="EP4">
        <v>14.9</v>
      </c>
      <c r="EQ4">
        <v>15.2</v>
      </c>
      <c r="ER4">
        <v>16.100000000000001</v>
      </c>
      <c r="ES4">
        <v>16</v>
      </c>
      <c r="ET4">
        <v>16</v>
      </c>
      <c r="EU4">
        <v>17.600000000000001</v>
      </c>
      <c r="EV4">
        <v>17.3</v>
      </c>
      <c r="EW4">
        <v>17.600000000000001</v>
      </c>
      <c r="EX4">
        <v>18.5</v>
      </c>
      <c r="EY4">
        <v>25.5</v>
      </c>
      <c r="EZ4">
        <v>26</v>
      </c>
      <c r="FA4">
        <v>27.3</v>
      </c>
      <c r="FB4">
        <v>29</v>
      </c>
      <c r="FC4">
        <v>28.7</v>
      </c>
      <c r="FD4">
        <v>27.9</v>
      </c>
      <c r="FE4">
        <v>27.3</v>
      </c>
      <c r="FF4">
        <v>28.1</v>
      </c>
      <c r="FG4">
        <v>27.7</v>
      </c>
      <c r="FH4">
        <v>30.4</v>
      </c>
      <c r="FI4">
        <v>32.799999999999997</v>
      </c>
      <c r="FJ4">
        <v>33.299999999999997</v>
      </c>
      <c r="FK4">
        <v>34.299999999999997</v>
      </c>
      <c r="FL4">
        <v>35.299999999999997</v>
      </c>
      <c r="FM4">
        <v>35.9</v>
      </c>
      <c r="FN4">
        <v>36.799999999999997</v>
      </c>
      <c r="FO4">
        <v>36.9</v>
      </c>
      <c r="FP4">
        <v>39.200000000000003</v>
      </c>
      <c r="FQ4">
        <v>40.5</v>
      </c>
      <c r="FR4">
        <v>39</v>
      </c>
      <c r="FS4">
        <v>39.6</v>
      </c>
      <c r="FT4">
        <v>41.7</v>
      </c>
      <c r="FU4">
        <v>41.6</v>
      </c>
      <c r="FV4">
        <v>41.8</v>
      </c>
      <c r="FW4">
        <v>41.3</v>
      </c>
      <c r="FX4">
        <v>41.2</v>
      </c>
      <c r="FY4">
        <v>45</v>
      </c>
      <c r="FZ4">
        <v>45.9</v>
      </c>
      <c r="GA4">
        <v>45.4</v>
      </c>
      <c r="GB4">
        <v>52.7</v>
      </c>
      <c r="GC4">
        <v>53</v>
      </c>
      <c r="GD4">
        <v>49.5</v>
      </c>
      <c r="GE4">
        <v>45.4</v>
      </c>
      <c r="GF4">
        <v>48.7</v>
      </c>
      <c r="GG4">
        <v>64.900000000000006</v>
      </c>
      <c r="GH4">
        <v>72.900000000000006</v>
      </c>
      <c r="GI4">
        <v>72</v>
      </c>
    </row>
    <row r="5" spans="1:191">
      <c r="A5" s="16" t="s">
        <v>14</v>
      </c>
      <c r="B5">
        <v>8355050</v>
      </c>
      <c r="C5" s="1">
        <v>43956</v>
      </c>
      <c r="D5">
        <v>208</v>
      </c>
      <c r="E5" t="s">
        <v>110</v>
      </c>
      <c r="G5" s="16" t="s">
        <v>110</v>
      </c>
      <c r="H5" t="s">
        <v>110</v>
      </c>
      <c r="I5" s="1" t="s">
        <v>110</v>
      </c>
      <c r="J5" t="s">
        <v>110</v>
      </c>
      <c r="K5" t="s">
        <v>110</v>
      </c>
      <c r="L5" t="s">
        <v>110</v>
      </c>
      <c r="M5" t="s">
        <v>110</v>
      </c>
      <c r="N5" t="s">
        <v>110</v>
      </c>
      <c r="O5" t="s">
        <v>110</v>
      </c>
      <c r="P5" t="s">
        <v>110</v>
      </c>
      <c r="Q5" t="s">
        <v>110</v>
      </c>
      <c r="R5" t="s">
        <v>110</v>
      </c>
      <c r="S5" t="s">
        <v>110</v>
      </c>
      <c r="T5" t="s">
        <v>110</v>
      </c>
      <c r="U5" t="s">
        <v>110</v>
      </c>
      <c r="V5" t="s">
        <v>110</v>
      </c>
      <c r="W5" t="s">
        <v>110</v>
      </c>
      <c r="X5" t="s">
        <v>110</v>
      </c>
      <c r="Y5" t="s">
        <v>110</v>
      </c>
      <c r="Z5" t="s">
        <v>110</v>
      </c>
      <c r="AA5" t="s">
        <v>110</v>
      </c>
      <c r="AB5" t="s">
        <v>110</v>
      </c>
      <c r="AC5" t="s">
        <v>110</v>
      </c>
      <c r="AD5" t="s">
        <v>110</v>
      </c>
      <c r="AE5" t="s">
        <v>110</v>
      </c>
      <c r="AF5" t="s">
        <v>110</v>
      </c>
      <c r="AG5" t="s">
        <v>110</v>
      </c>
      <c r="AH5" t="s">
        <v>110</v>
      </c>
      <c r="AI5" t="s">
        <v>110</v>
      </c>
      <c r="AJ5" t="s">
        <v>110</v>
      </c>
      <c r="AK5" t="s">
        <v>110</v>
      </c>
      <c r="AL5" t="s">
        <v>110</v>
      </c>
      <c r="AM5" t="s">
        <v>110</v>
      </c>
      <c r="AN5" t="s">
        <v>110</v>
      </c>
      <c r="AO5" t="s">
        <v>110</v>
      </c>
      <c r="AP5" t="s">
        <v>110</v>
      </c>
      <c r="AQ5" t="s">
        <v>110</v>
      </c>
      <c r="AR5" t="s">
        <v>110</v>
      </c>
      <c r="AS5" t="s">
        <v>110</v>
      </c>
      <c r="AT5" t="s">
        <v>110</v>
      </c>
      <c r="AU5" t="s">
        <v>110</v>
      </c>
      <c r="AV5" t="s">
        <v>110</v>
      </c>
      <c r="AW5" t="s">
        <v>110</v>
      </c>
      <c r="AX5" t="s">
        <v>110</v>
      </c>
      <c r="AY5" t="s">
        <v>110</v>
      </c>
      <c r="AZ5" t="s">
        <v>110</v>
      </c>
      <c r="BA5" t="s">
        <v>110</v>
      </c>
      <c r="BB5" t="s">
        <v>110</v>
      </c>
      <c r="BC5" t="s">
        <v>110</v>
      </c>
      <c r="BD5" t="s">
        <v>110</v>
      </c>
      <c r="BE5" t="s">
        <v>110</v>
      </c>
      <c r="BF5" t="s">
        <v>110</v>
      </c>
      <c r="BG5" t="s">
        <v>110</v>
      </c>
      <c r="BH5" t="s">
        <v>110</v>
      </c>
      <c r="BI5" t="s">
        <v>110</v>
      </c>
      <c r="BJ5" t="s">
        <v>110</v>
      </c>
      <c r="BK5" t="s">
        <v>110</v>
      </c>
      <c r="BL5" t="s">
        <v>110</v>
      </c>
      <c r="BM5" t="s">
        <v>110</v>
      </c>
      <c r="BN5" t="s">
        <v>110</v>
      </c>
      <c r="BO5" t="s">
        <v>16</v>
      </c>
      <c r="BP5" t="s">
        <v>16</v>
      </c>
      <c r="BQ5" t="s">
        <v>16</v>
      </c>
      <c r="BR5" t="s">
        <v>16</v>
      </c>
      <c r="BS5" t="s">
        <v>16</v>
      </c>
      <c r="BT5" t="s">
        <v>16</v>
      </c>
      <c r="BU5" t="s">
        <v>16</v>
      </c>
      <c r="BV5" t="s">
        <v>16</v>
      </c>
      <c r="BW5" t="s">
        <v>16</v>
      </c>
      <c r="BX5" t="s">
        <v>16</v>
      </c>
      <c r="BY5" t="s">
        <v>16</v>
      </c>
      <c r="BZ5" t="s">
        <v>16</v>
      </c>
      <c r="CA5" t="s">
        <v>16</v>
      </c>
      <c r="CB5" t="s">
        <v>16</v>
      </c>
      <c r="CC5" t="s">
        <v>16</v>
      </c>
      <c r="CD5" t="s">
        <v>16</v>
      </c>
      <c r="CE5" t="s">
        <v>16</v>
      </c>
      <c r="CF5" t="s">
        <v>16</v>
      </c>
      <c r="CG5" t="s">
        <v>16</v>
      </c>
      <c r="CH5" t="s">
        <v>16</v>
      </c>
      <c r="CI5" t="s">
        <v>16</v>
      </c>
      <c r="CJ5" t="s">
        <v>16</v>
      </c>
      <c r="CK5" t="s">
        <v>16</v>
      </c>
      <c r="CL5" t="s">
        <v>16</v>
      </c>
      <c r="CM5" t="s">
        <v>16</v>
      </c>
      <c r="CN5" t="s">
        <v>16</v>
      </c>
      <c r="CO5" t="s">
        <v>16</v>
      </c>
      <c r="CP5" t="s">
        <v>16</v>
      </c>
      <c r="CQ5" t="s">
        <v>16</v>
      </c>
      <c r="CR5" t="s">
        <v>16</v>
      </c>
      <c r="CS5" t="s">
        <v>16</v>
      </c>
      <c r="CT5" t="s">
        <v>16</v>
      </c>
      <c r="CU5" t="s">
        <v>16</v>
      </c>
      <c r="CV5" t="s">
        <v>16</v>
      </c>
      <c r="CW5" t="s">
        <v>16</v>
      </c>
      <c r="CX5" t="s">
        <v>16</v>
      </c>
      <c r="CY5" t="s">
        <v>16</v>
      </c>
      <c r="CZ5" t="s">
        <v>16</v>
      </c>
      <c r="DA5" t="s">
        <v>15</v>
      </c>
      <c r="DB5" t="s">
        <v>16</v>
      </c>
      <c r="DC5" t="s">
        <v>16</v>
      </c>
      <c r="DD5" t="s">
        <v>16</v>
      </c>
      <c r="DE5" t="s">
        <v>16</v>
      </c>
      <c r="DF5" t="s">
        <v>16</v>
      </c>
      <c r="DG5" t="s">
        <v>16</v>
      </c>
      <c r="DH5" t="s">
        <v>16</v>
      </c>
      <c r="DI5" t="s">
        <v>16</v>
      </c>
      <c r="DJ5" t="s">
        <v>16</v>
      </c>
      <c r="DK5" t="s">
        <v>16</v>
      </c>
      <c r="DL5" t="s">
        <v>16</v>
      </c>
      <c r="DM5" t="s">
        <v>16</v>
      </c>
      <c r="DN5" t="s">
        <v>16</v>
      </c>
      <c r="DO5" t="s">
        <v>16</v>
      </c>
      <c r="DP5" t="s">
        <v>16</v>
      </c>
      <c r="DQ5" t="s">
        <v>16</v>
      </c>
      <c r="DR5" t="s">
        <v>16</v>
      </c>
      <c r="DS5" t="s">
        <v>16</v>
      </c>
      <c r="DT5" t="s">
        <v>16</v>
      </c>
      <c r="DU5" t="s">
        <v>16</v>
      </c>
      <c r="DV5" t="s">
        <v>16</v>
      </c>
      <c r="DW5" t="s">
        <v>16</v>
      </c>
      <c r="DX5" t="s">
        <v>16</v>
      </c>
      <c r="DY5" t="s">
        <v>16</v>
      </c>
      <c r="DZ5" t="s">
        <v>16</v>
      </c>
      <c r="EA5" t="s">
        <v>16</v>
      </c>
      <c r="EB5" t="s">
        <v>16</v>
      </c>
      <c r="EC5" t="s">
        <v>16</v>
      </c>
      <c r="ED5" t="s">
        <v>16</v>
      </c>
      <c r="EE5" t="s">
        <v>16</v>
      </c>
      <c r="EF5" t="s">
        <v>16</v>
      </c>
      <c r="EG5" t="s">
        <v>16</v>
      </c>
      <c r="EH5" t="s">
        <v>16</v>
      </c>
      <c r="EI5" t="s">
        <v>16</v>
      </c>
      <c r="EJ5" t="s">
        <v>16</v>
      </c>
      <c r="EK5" t="s">
        <v>16</v>
      </c>
      <c r="EL5" t="s">
        <v>16</v>
      </c>
      <c r="EM5" t="s">
        <v>16</v>
      </c>
      <c r="EN5" t="s">
        <v>16</v>
      </c>
      <c r="EO5" t="s">
        <v>16</v>
      </c>
      <c r="EP5" t="s">
        <v>16</v>
      </c>
      <c r="EQ5" t="s">
        <v>16</v>
      </c>
      <c r="ER5" t="s">
        <v>16</v>
      </c>
      <c r="ES5" t="s">
        <v>16</v>
      </c>
      <c r="ET5" t="s">
        <v>16</v>
      </c>
      <c r="EU5" t="s">
        <v>16</v>
      </c>
      <c r="EV5" t="s">
        <v>16</v>
      </c>
      <c r="EW5" t="s">
        <v>16</v>
      </c>
      <c r="EX5" t="s">
        <v>16</v>
      </c>
      <c r="EY5" t="s">
        <v>16</v>
      </c>
      <c r="EZ5" t="s">
        <v>16</v>
      </c>
      <c r="FA5" t="s">
        <v>16</v>
      </c>
      <c r="FB5" t="s">
        <v>16</v>
      </c>
      <c r="FC5" t="s">
        <v>16</v>
      </c>
      <c r="FD5" t="s">
        <v>16</v>
      </c>
      <c r="FE5" t="s">
        <v>16</v>
      </c>
      <c r="FF5" t="s">
        <v>16</v>
      </c>
      <c r="FG5" t="s">
        <v>16</v>
      </c>
      <c r="FH5" t="s">
        <v>16</v>
      </c>
      <c r="FI5" t="s">
        <v>16</v>
      </c>
      <c r="FJ5" t="s">
        <v>16</v>
      </c>
      <c r="FK5" t="s">
        <v>16</v>
      </c>
      <c r="FL5" t="s">
        <v>16</v>
      </c>
      <c r="FM5" t="s">
        <v>16</v>
      </c>
      <c r="FN5" t="s">
        <v>16</v>
      </c>
      <c r="FO5" t="s">
        <v>16</v>
      </c>
      <c r="FP5" t="s">
        <v>16</v>
      </c>
      <c r="FQ5" t="s">
        <v>16</v>
      </c>
      <c r="FR5" t="s">
        <v>16</v>
      </c>
      <c r="FS5" t="s">
        <v>16</v>
      </c>
      <c r="FT5" t="s">
        <v>16</v>
      </c>
      <c r="FU5" t="s">
        <v>16</v>
      </c>
      <c r="FV5" t="s">
        <v>16</v>
      </c>
      <c r="FW5" t="s">
        <v>16</v>
      </c>
      <c r="FX5" t="s">
        <v>16</v>
      </c>
      <c r="FY5" t="s">
        <v>16</v>
      </c>
      <c r="FZ5" t="s">
        <v>16</v>
      </c>
      <c r="GA5" t="s">
        <v>16</v>
      </c>
      <c r="GB5" t="s">
        <v>16</v>
      </c>
      <c r="GC5" t="s">
        <v>16</v>
      </c>
      <c r="GD5" t="s">
        <v>16</v>
      </c>
      <c r="GE5" t="s">
        <v>16</v>
      </c>
      <c r="GF5" t="s">
        <v>16</v>
      </c>
      <c r="GG5" t="s">
        <v>16</v>
      </c>
      <c r="GH5" t="s">
        <v>16</v>
      </c>
      <c r="GI5" t="s">
        <v>16</v>
      </c>
    </row>
    <row r="6" spans="1:191">
      <c r="A6" s="16" t="s">
        <v>14</v>
      </c>
      <c r="B6">
        <v>8355050</v>
      </c>
      <c r="C6" s="1">
        <v>43957</v>
      </c>
      <c r="D6">
        <v>192</v>
      </c>
      <c r="E6" t="s">
        <v>110</v>
      </c>
    </row>
    <row r="7" spans="1:191">
      <c r="A7" s="16" t="s">
        <v>14</v>
      </c>
      <c r="B7">
        <v>8355050</v>
      </c>
      <c r="C7" s="1">
        <v>43958</v>
      </c>
      <c r="D7">
        <v>154</v>
      </c>
      <c r="E7" t="s">
        <v>110</v>
      </c>
    </row>
    <row r="8" spans="1:191">
      <c r="A8" s="16" t="s">
        <v>14</v>
      </c>
      <c r="B8">
        <v>8355050</v>
      </c>
      <c r="C8" s="1">
        <v>43959</v>
      </c>
      <c r="D8">
        <v>145</v>
      </c>
      <c r="E8" t="s">
        <v>110</v>
      </c>
    </row>
    <row r="9" spans="1:191">
      <c r="A9" s="16" t="s">
        <v>14</v>
      </c>
      <c r="B9">
        <v>8355050</v>
      </c>
      <c r="C9" s="1">
        <v>43960</v>
      </c>
      <c r="D9">
        <v>141</v>
      </c>
      <c r="E9" t="s">
        <v>110</v>
      </c>
    </row>
    <row r="10" spans="1:191">
      <c r="A10" s="16" t="s">
        <v>14</v>
      </c>
      <c r="B10">
        <v>8355050</v>
      </c>
      <c r="C10" s="1">
        <v>43961</v>
      </c>
      <c r="D10">
        <v>157</v>
      </c>
      <c r="E10" t="s">
        <v>110</v>
      </c>
    </row>
    <row r="11" spans="1:191">
      <c r="A11" s="16" t="s">
        <v>14</v>
      </c>
      <c r="B11">
        <v>8355050</v>
      </c>
      <c r="C11" s="1">
        <v>43962</v>
      </c>
      <c r="D11">
        <v>154</v>
      </c>
      <c r="E11" t="s">
        <v>110</v>
      </c>
    </row>
    <row r="12" spans="1:191">
      <c r="A12" s="16" t="s">
        <v>14</v>
      </c>
      <c r="B12">
        <v>8355050</v>
      </c>
      <c r="C12" s="1">
        <v>43963</v>
      </c>
      <c r="D12">
        <v>167</v>
      </c>
      <c r="E12" t="s">
        <v>110</v>
      </c>
    </row>
    <row r="13" spans="1:191">
      <c r="A13" s="16" t="s">
        <v>14</v>
      </c>
      <c r="B13">
        <v>8355050</v>
      </c>
      <c r="C13" s="1">
        <v>43964</v>
      </c>
      <c r="D13">
        <v>143</v>
      </c>
      <c r="E13" t="s">
        <v>110</v>
      </c>
    </row>
    <row r="14" spans="1:191">
      <c r="A14" s="16" t="s">
        <v>14</v>
      </c>
      <c r="B14">
        <v>8355050</v>
      </c>
      <c r="C14" s="1">
        <v>43965</v>
      </c>
      <c r="D14">
        <v>130</v>
      </c>
      <c r="E14" t="s">
        <v>110</v>
      </c>
    </row>
    <row r="15" spans="1:191">
      <c r="A15" s="16" t="s">
        <v>14</v>
      </c>
      <c r="B15">
        <v>8355050</v>
      </c>
      <c r="C15" s="1">
        <v>43966</v>
      </c>
      <c r="D15">
        <v>128</v>
      </c>
      <c r="E15" t="s">
        <v>110</v>
      </c>
    </row>
    <row r="16" spans="1:191">
      <c r="A16" s="16" t="s">
        <v>14</v>
      </c>
      <c r="B16">
        <v>8355050</v>
      </c>
      <c r="C16" s="1">
        <v>43967</v>
      </c>
      <c r="D16">
        <v>137</v>
      </c>
      <c r="E16" t="s">
        <v>110</v>
      </c>
    </row>
    <row r="17" spans="1:5">
      <c r="A17" s="16" t="s">
        <v>14</v>
      </c>
      <c r="B17">
        <v>8355050</v>
      </c>
      <c r="C17" s="1">
        <v>43968</v>
      </c>
      <c r="D17">
        <v>142</v>
      </c>
      <c r="E17" t="s">
        <v>110</v>
      </c>
    </row>
    <row r="18" spans="1:5">
      <c r="A18" s="16" t="s">
        <v>14</v>
      </c>
      <c r="B18">
        <v>8355050</v>
      </c>
      <c r="C18" s="1">
        <v>43969</v>
      </c>
      <c r="D18">
        <v>138</v>
      </c>
      <c r="E18" t="s">
        <v>110</v>
      </c>
    </row>
    <row r="19" spans="1:5">
      <c r="A19" s="16" t="s">
        <v>14</v>
      </c>
      <c r="B19">
        <v>8355050</v>
      </c>
      <c r="C19" s="1">
        <v>43970</v>
      </c>
      <c r="D19">
        <v>120</v>
      </c>
      <c r="E19" t="s">
        <v>110</v>
      </c>
    </row>
    <row r="20" spans="1:5">
      <c r="A20" s="16" t="s">
        <v>14</v>
      </c>
      <c r="B20">
        <v>8355050</v>
      </c>
      <c r="C20" s="1">
        <v>43971</v>
      </c>
      <c r="D20">
        <v>109</v>
      </c>
      <c r="E20" t="s">
        <v>110</v>
      </c>
    </row>
    <row r="21" spans="1:5">
      <c r="A21" s="16" t="s">
        <v>14</v>
      </c>
      <c r="B21">
        <v>8355050</v>
      </c>
      <c r="C21" s="1">
        <v>43972</v>
      </c>
      <c r="D21">
        <v>99.3</v>
      </c>
      <c r="E21" t="s">
        <v>110</v>
      </c>
    </row>
    <row r="22" spans="1:5">
      <c r="A22" s="16" t="s">
        <v>14</v>
      </c>
      <c r="B22">
        <v>8355050</v>
      </c>
      <c r="C22" s="1">
        <v>43973</v>
      </c>
      <c r="D22">
        <v>97.7</v>
      </c>
      <c r="E22" t="s">
        <v>110</v>
      </c>
    </row>
    <row r="23" spans="1:5">
      <c r="A23" s="16" t="s">
        <v>14</v>
      </c>
      <c r="B23">
        <v>8355050</v>
      </c>
      <c r="C23" s="1">
        <v>43974</v>
      </c>
      <c r="D23">
        <v>100</v>
      </c>
      <c r="E23" t="s">
        <v>110</v>
      </c>
    </row>
    <row r="24" spans="1:5">
      <c r="A24" s="16" t="s">
        <v>14</v>
      </c>
      <c r="B24">
        <v>8355050</v>
      </c>
      <c r="C24" s="1">
        <v>43975</v>
      </c>
      <c r="D24">
        <v>105</v>
      </c>
      <c r="E24" t="s">
        <v>110</v>
      </c>
    </row>
    <row r="25" spans="1:5">
      <c r="A25" s="16" t="s">
        <v>14</v>
      </c>
      <c r="B25">
        <v>8355050</v>
      </c>
      <c r="C25" s="1">
        <v>43976</v>
      </c>
      <c r="D25">
        <v>116</v>
      </c>
      <c r="E25" t="s">
        <v>110</v>
      </c>
    </row>
    <row r="26" spans="1:5">
      <c r="A26" s="16" t="s">
        <v>14</v>
      </c>
      <c r="B26">
        <v>8355050</v>
      </c>
      <c r="C26" s="1">
        <v>43977</v>
      </c>
      <c r="D26">
        <v>202</v>
      </c>
      <c r="E26" t="s">
        <v>110</v>
      </c>
    </row>
    <row r="27" spans="1:5">
      <c r="A27" s="16" t="s">
        <v>14</v>
      </c>
      <c r="B27">
        <v>8355050</v>
      </c>
      <c r="C27" s="1">
        <v>43978</v>
      </c>
      <c r="D27">
        <v>199</v>
      </c>
      <c r="E27" t="s">
        <v>110</v>
      </c>
    </row>
    <row r="28" spans="1:5">
      <c r="A28" s="16" t="s">
        <v>14</v>
      </c>
      <c r="B28">
        <v>8355050</v>
      </c>
      <c r="C28" s="1">
        <v>43979</v>
      </c>
      <c r="D28">
        <v>141</v>
      </c>
      <c r="E28" t="s">
        <v>110</v>
      </c>
    </row>
    <row r="29" spans="1:5">
      <c r="A29" s="16" t="s">
        <v>14</v>
      </c>
      <c r="B29">
        <v>8355050</v>
      </c>
      <c r="C29" s="1">
        <v>43980</v>
      </c>
      <c r="D29">
        <v>105</v>
      </c>
      <c r="E29" t="s">
        <v>110</v>
      </c>
    </row>
    <row r="30" spans="1:5">
      <c r="A30" s="16" t="s">
        <v>14</v>
      </c>
      <c r="B30">
        <v>8355050</v>
      </c>
      <c r="C30" s="1">
        <v>43981</v>
      </c>
      <c r="D30">
        <v>78.7</v>
      </c>
      <c r="E30" t="s">
        <v>110</v>
      </c>
    </row>
    <row r="31" spans="1:5">
      <c r="A31" s="16" t="s">
        <v>14</v>
      </c>
      <c r="B31">
        <v>8355050</v>
      </c>
      <c r="C31" s="1">
        <v>43982</v>
      </c>
      <c r="D31">
        <v>63.5</v>
      </c>
      <c r="E31" t="s">
        <v>110</v>
      </c>
    </row>
    <row r="32" spans="1:5">
      <c r="A32" s="16" t="s">
        <v>14</v>
      </c>
      <c r="B32">
        <v>8355050</v>
      </c>
      <c r="C32" s="1">
        <v>43983</v>
      </c>
      <c r="D32">
        <v>50.5</v>
      </c>
      <c r="E32" t="s">
        <v>110</v>
      </c>
    </row>
    <row r="33" spans="1:5">
      <c r="A33" s="16" t="s">
        <v>14</v>
      </c>
      <c r="B33">
        <v>8355050</v>
      </c>
      <c r="C33" s="1">
        <v>43984</v>
      </c>
      <c r="D33">
        <v>49.9</v>
      </c>
      <c r="E33" t="s">
        <v>110</v>
      </c>
    </row>
    <row r="34" spans="1:5">
      <c r="A34" s="16" t="s">
        <v>14</v>
      </c>
      <c r="B34">
        <v>8355050</v>
      </c>
      <c r="C34" s="1">
        <v>43985</v>
      </c>
      <c r="D34">
        <v>49</v>
      </c>
      <c r="E34" t="s">
        <v>110</v>
      </c>
    </row>
    <row r="35" spans="1:5">
      <c r="A35" s="16" t="s">
        <v>14</v>
      </c>
      <c r="B35">
        <v>8355050</v>
      </c>
      <c r="C35" s="1">
        <v>43986</v>
      </c>
      <c r="D35">
        <v>52.4</v>
      </c>
      <c r="E35" t="s">
        <v>110</v>
      </c>
    </row>
    <row r="36" spans="1:5">
      <c r="A36" s="16" t="s">
        <v>14</v>
      </c>
      <c r="B36">
        <v>8355050</v>
      </c>
      <c r="C36" s="1">
        <v>43987</v>
      </c>
      <c r="D36">
        <v>52.8</v>
      </c>
      <c r="E36" t="s">
        <v>110</v>
      </c>
    </row>
    <row r="37" spans="1:5">
      <c r="A37" s="16" t="s">
        <v>14</v>
      </c>
      <c r="B37">
        <v>8355050</v>
      </c>
      <c r="C37" s="1">
        <v>43988</v>
      </c>
      <c r="D37">
        <v>52.5</v>
      </c>
      <c r="E37" t="s">
        <v>110</v>
      </c>
    </row>
    <row r="38" spans="1:5">
      <c r="A38" s="16" t="s">
        <v>14</v>
      </c>
      <c r="B38">
        <v>8355050</v>
      </c>
      <c r="C38" s="1">
        <v>43989</v>
      </c>
      <c r="D38">
        <v>51.9</v>
      </c>
      <c r="E38" t="s">
        <v>110</v>
      </c>
    </row>
    <row r="39" spans="1:5">
      <c r="A39" s="16" t="s">
        <v>14</v>
      </c>
      <c r="B39">
        <v>8355050</v>
      </c>
      <c r="C39" s="1">
        <v>43990</v>
      </c>
      <c r="D39">
        <v>51.8</v>
      </c>
      <c r="E39" t="s">
        <v>110</v>
      </c>
    </row>
    <row r="40" spans="1:5">
      <c r="A40" s="16" t="s">
        <v>14</v>
      </c>
      <c r="B40">
        <v>8355050</v>
      </c>
      <c r="C40" s="1">
        <v>43991</v>
      </c>
      <c r="D40">
        <v>49.7</v>
      </c>
      <c r="E40" t="s">
        <v>110</v>
      </c>
    </row>
    <row r="41" spans="1:5">
      <c r="A41" s="16" t="s">
        <v>14</v>
      </c>
      <c r="B41">
        <v>8355050</v>
      </c>
      <c r="C41" s="1">
        <v>43992</v>
      </c>
      <c r="D41">
        <v>48.9</v>
      </c>
      <c r="E41" t="s">
        <v>110</v>
      </c>
    </row>
    <row r="42" spans="1:5">
      <c r="A42" s="16" t="s">
        <v>14</v>
      </c>
      <c r="B42">
        <v>8355050</v>
      </c>
      <c r="C42" s="1">
        <v>43993</v>
      </c>
      <c r="D42">
        <v>41.7</v>
      </c>
      <c r="E42" t="s">
        <v>110</v>
      </c>
    </row>
    <row r="43" spans="1:5">
      <c r="A43" s="16" t="s">
        <v>14</v>
      </c>
      <c r="B43">
        <v>8355050</v>
      </c>
      <c r="C43" s="1">
        <v>43994</v>
      </c>
      <c r="D43">
        <v>41.5</v>
      </c>
      <c r="E43" t="s">
        <v>110</v>
      </c>
    </row>
    <row r="44" spans="1:5">
      <c r="A44" s="16" t="s">
        <v>14</v>
      </c>
      <c r="B44">
        <v>8355050</v>
      </c>
      <c r="C44" s="1">
        <v>43995</v>
      </c>
      <c r="D44">
        <v>34.9</v>
      </c>
      <c r="E44" t="s">
        <v>110</v>
      </c>
    </row>
    <row r="45" spans="1:5">
      <c r="A45" s="16" t="s">
        <v>14</v>
      </c>
      <c r="B45">
        <v>8355050</v>
      </c>
      <c r="C45" s="1">
        <v>43996</v>
      </c>
      <c r="D45">
        <v>36.5</v>
      </c>
      <c r="E45" t="s">
        <v>110</v>
      </c>
    </row>
    <row r="46" spans="1:5">
      <c r="A46" s="16" t="s">
        <v>14</v>
      </c>
      <c r="B46">
        <v>8355050</v>
      </c>
      <c r="C46" s="1">
        <v>43997</v>
      </c>
      <c r="D46">
        <v>37.299999999999997</v>
      </c>
      <c r="E46" t="s">
        <v>110</v>
      </c>
    </row>
    <row r="47" spans="1:5">
      <c r="A47" s="16" t="s">
        <v>14</v>
      </c>
      <c r="B47">
        <v>8355050</v>
      </c>
      <c r="C47" s="1">
        <v>43998</v>
      </c>
      <c r="D47">
        <v>31.3</v>
      </c>
      <c r="E47" t="s">
        <v>110</v>
      </c>
    </row>
    <row r="48" spans="1:5">
      <c r="A48" s="16" t="s">
        <v>14</v>
      </c>
      <c r="B48">
        <v>8355050</v>
      </c>
      <c r="C48" s="1">
        <v>43999</v>
      </c>
      <c r="D48">
        <v>30.8</v>
      </c>
      <c r="E48" t="s">
        <v>110</v>
      </c>
    </row>
    <row r="49" spans="1:5">
      <c r="A49" s="16" t="s">
        <v>14</v>
      </c>
      <c r="B49">
        <v>8355050</v>
      </c>
      <c r="C49" s="1">
        <v>44000</v>
      </c>
      <c r="D49">
        <v>30.2</v>
      </c>
      <c r="E49" t="s">
        <v>110</v>
      </c>
    </row>
    <row r="50" spans="1:5">
      <c r="A50" s="16" t="s">
        <v>14</v>
      </c>
      <c r="B50">
        <v>8355050</v>
      </c>
      <c r="C50" s="1">
        <v>44001</v>
      </c>
      <c r="D50">
        <v>28.4</v>
      </c>
      <c r="E50" t="s">
        <v>110</v>
      </c>
    </row>
    <row r="51" spans="1:5">
      <c r="A51" s="16" t="s">
        <v>14</v>
      </c>
      <c r="B51">
        <v>8355050</v>
      </c>
      <c r="C51" s="1">
        <v>44002</v>
      </c>
      <c r="D51">
        <v>28.2</v>
      </c>
      <c r="E51" t="s">
        <v>110</v>
      </c>
    </row>
    <row r="52" spans="1:5">
      <c r="A52" s="16" t="s">
        <v>14</v>
      </c>
      <c r="B52">
        <v>8355050</v>
      </c>
      <c r="C52" s="1">
        <v>44003</v>
      </c>
      <c r="D52">
        <v>31.1</v>
      </c>
      <c r="E52" t="s">
        <v>110</v>
      </c>
    </row>
    <row r="53" spans="1:5">
      <c r="A53" s="16" t="s">
        <v>14</v>
      </c>
      <c r="B53">
        <v>8355050</v>
      </c>
      <c r="C53" s="1">
        <v>44004</v>
      </c>
      <c r="D53">
        <v>29.3</v>
      </c>
      <c r="E53" t="s">
        <v>110</v>
      </c>
    </row>
    <row r="54" spans="1:5">
      <c r="A54" s="16" t="s">
        <v>14</v>
      </c>
      <c r="B54">
        <v>8355050</v>
      </c>
      <c r="C54" s="1">
        <v>44005</v>
      </c>
      <c r="D54">
        <v>27.9</v>
      </c>
      <c r="E54" t="s">
        <v>110</v>
      </c>
    </row>
    <row r="55" spans="1:5">
      <c r="A55" s="16" t="s">
        <v>14</v>
      </c>
      <c r="B55">
        <v>8355050</v>
      </c>
      <c r="C55" s="1">
        <v>44006</v>
      </c>
      <c r="D55">
        <v>29.5</v>
      </c>
      <c r="E55" t="s">
        <v>110</v>
      </c>
    </row>
    <row r="56" spans="1:5">
      <c r="A56" s="16" t="s">
        <v>14</v>
      </c>
      <c r="B56">
        <v>8355050</v>
      </c>
      <c r="C56" s="1">
        <v>44007</v>
      </c>
      <c r="D56">
        <v>28.9</v>
      </c>
      <c r="E56" t="s">
        <v>110</v>
      </c>
    </row>
    <row r="57" spans="1:5">
      <c r="A57" s="16" t="s">
        <v>14</v>
      </c>
      <c r="B57">
        <v>8355050</v>
      </c>
      <c r="C57" s="1">
        <v>44008</v>
      </c>
      <c r="D57">
        <v>30.1</v>
      </c>
      <c r="E57" t="s">
        <v>110</v>
      </c>
    </row>
    <row r="58" spans="1:5">
      <c r="A58" s="16" t="s">
        <v>14</v>
      </c>
      <c r="B58">
        <v>8355050</v>
      </c>
      <c r="C58" s="1">
        <v>44009</v>
      </c>
      <c r="D58">
        <v>29</v>
      </c>
      <c r="E58" t="s">
        <v>110</v>
      </c>
    </row>
    <row r="59" spans="1:5">
      <c r="A59" s="16" t="s">
        <v>14</v>
      </c>
      <c r="B59">
        <v>8355050</v>
      </c>
      <c r="C59" s="1">
        <v>44010</v>
      </c>
      <c r="D59">
        <v>29.6</v>
      </c>
      <c r="E59" t="s">
        <v>110</v>
      </c>
    </row>
    <row r="60" spans="1:5">
      <c r="A60" s="16" t="s">
        <v>14</v>
      </c>
      <c r="B60">
        <v>8355050</v>
      </c>
      <c r="C60" s="1">
        <v>44011</v>
      </c>
      <c r="D60">
        <v>29.7</v>
      </c>
      <c r="E60" t="s">
        <v>110</v>
      </c>
    </row>
    <row r="61" spans="1:5">
      <c r="A61" s="16" t="s">
        <v>14</v>
      </c>
      <c r="B61">
        <v>8355050</v>
      </c>
      <c r="C61" s="1">
        <v>44012</v>
      </c>
      <c r="D61">
        <v>29.9</v>
      </c>
      <c r="E61" t="s">
        <v>16</v>
      </c>
    </row>
    <row r="62" spans="1:5">
      <c r="A62" s="16" t="s">
        <v>14</v>
      </c>
      <c r="B62">
        <v>8355050</v>
      </c>
      <c r="C62" s="1">
        <v>44013</v>
      </c>
      <c r="D62">
        <v>30.2</v>
      </c>
      <c r="E62" t="s">
        <v>16</v>
      </c>
    </row>
    <row r="63" spans="1:5">
      <c r="A63" s="16" t="s">
        <v>14</v>
      </c>
      <c r="B63">
        <v>8355050</v>
      </c>
      <c r="C63" s="1">
        <v>44014</v>
      </c>
      <c r="D63">
        <v>28.7</v>
      </c>
      <c r="E63" t="s">
        <v>16</v>
      </c>
    </row>
    <row r="64" spans="1:5">
      <c r="A64" s="16" t="s">
        <v>14</v>
      </c>
      <c r="B64">
        <v>8355050</v>
      </c>
      <c r="C64" s="1">
        <v>44015</v>
      </c>
      <c r="D64">
        <v>27.5</v>
      </c>
      <c r="E64" t="s">
        <v>16</v>
      </c>
    </row>
    <row r="65" spans="1:5">
      <c r="A65" s="16" t="s">
        <v>14</v>
      </c>
      <c r="B65">
        <v>8355050</v>
      </c>
      <c r="C65" s="1">
        <v>44016</v>
      </c>
      <c r="D65">
        <v>26.1</v>
      </c>
      <c r="E65" t="s">
        <v>16</v>
      </c>
    </row>
    <row r="66" spans="1:5">
      <c r="A66" s="16" t="s">
        <v>14</v>
      </c>
      <c r="B66">
        <v>8355050</v>
      </c>
      <c r="C66" s="1">
        <v>44017</v>
      </c>
      <c r="D66">
        <v>25.7</v>
      </c>
      <c r="E66" t="s">
        <v>16</v>
      </c>
    </row>
    <row r="67" spans="1:5">
      <c r="A67" s="16" t="s">
        <v>14</v>
      </c>
      <c r="B67">
        <v>8355050</v>
      </c>
      <c r="C67" s="1">
        <v>44018</v>
      </c>
      <c r="D67">
        <v>25.6</v>
      </c>
      <c r="E67" t="s">
        <v>16</v>
      </c>
    </row>
    <row r="68" spans="1:5">
      <c r="A68" s="16" t="s">
        <v>14</v>
      </c>
      <c r="B68">
        <v>8355050</v>
      </c>
      <c r="C68" s="1">
        <v>44019</v>
      </c>
      <c r="D68">
        <v>25.8</v>
      </c>
      <c r="E68" t="s">
        <v>16</v>
      </c>
    </row>
    <row r="69" spans="1:5">
      <c r="A69" s="16" t="s">
        <v>14</v>
      </c>
      <c r="B69">
        <v>8355050</v>
      </c>
      <c r="C69" s="1">
        <v>44020</v>
      </c>
      <c r="D69">
        <v>25.7</v>
      </c>
      <c r="E69" t="s">
        <v>16</v>
      </c>
    </row>
    <row r="70" spans="1:5">
      <c r="A70" s="16" t="s">
        <v>14</v>
      </c>
      <c r="B70">
        <v>8355050</v>
      </c>
      <c r="C70" s="1">
        <v>44021</v>
      </c>
      <c r="D70">
        <v>25.6</v>
      </c>
      <c r="E70" t="s">
        <v>16</v>
      </c>
    </row>
    <row r="71" spans="1:5">
      <c r="A71" s="16" t="s">
        <v>14</v>
      </c>
      <c r="B71">
        <v>8355050</v>
      </c>
      <c r="C71" s="1">
        <v>44022</v>
      </c>
      <c r="D71">
        <v>25.9</v>
      </c>
      <c r="E71" t="s">
        <v>16</v>
      </c>
    </row>
    <row r="72" spans="1:5">
      <c r="A72" s="16" t="s">
        <v>14</v>
      </c>
      <c r="B72">
        <v>8355050</v>
      </c>
      <c r="C72" s="1">
        <v>44023</v>
      </c>
      <c r="D72">
        <v>24.9</v>
      </c>
      <c r="E72" t="s">
        <v>16</v>
      </c>
    </row>
    <row r="73" spans="1:5">
      <c r="A73" s="16" t="s">
        <v>14</v>
      </c>
      <c r="B73">
        <v>8355050</v>
      </c>
      <c r="C73" s="1">
        <v>44024</v>
      </c>
      <c r="D73">
        <v>23.6</v>
      </c>
      <c r="E73" t="s">
        <v>16</v>
      </c>
    </row>
    <row r="74" spans="1:5">
      <c r="A74" s="16" t="s">
        <v>14</v>
      </c>
      <c r="B74">
        <v>8355050</v>
      </c>
      <c r="C74" s="1">
        <v>44025</v>
      </c>
      <c r="D74">
        <v>23.3</v>
      </c>
      <c r="E74" t="s">
        <v>16</v>
      </c>
    </row>
    <row r="75" spans="1:5">
      <c r="A75" s="16" t="s">
        <v>14</v>
      </c>
      <c r="B75">
        <v>8355050</v>
      </c>
      <c r="C75" s="1">
        <v>44026</v>
      </c>
      <c r="D75">
        <v>24.7</v>
      </c>
      <c r="E75" t="s">
        <v>16</v>
      </c>
    </row>
    <row r="76" spans="1:5">
      <c r="A76" s="16" t="s">
        <v>14</v>
      </c>
      <c r="B76">
        <v>8355050</v>
      </c>
      <c r="C76" s="1">
        <v>44027</v>
      </c>
      <c r="D76">
        <v>23.9</v>
      </c>
      <c r="E76" t="s">
        <v>16</v>
      </c>
    </row>
    <row r="77" spans="1:5">
      <c r="A77" s="16" t="s">
        <v>14</v>
      </c>
      <c r="B77">
        <v>8355050</v>
      </c>
      <c r="C77" s="1">
        <v>44028</v>
      </c>
      <c r="D77">
        <v>21</v>
      </c>
      <c r="E77" t="s">
        <v>16</v>
      </c>
    </row>
    <row r="78" spans="1:5">
      <c r="A78" s="16" t="s">
        <v>14</v>
      </c>
      <c r="B78">
        <v>8355050</v>
      </c>
      <c r="C78" s="1">
        <v>44029</v>
      </c>
      <c r="D78">
        <v>19.7</v>
      </c>
      <c r="E78" t="s">
        <v>16</v>
      </c>
    </row>
    <row r="79" spans="1:5">
      <c r="A79" s="16" t="s">
        <v>14</v>
      </c>
      <c r="B79">
        <v>8355050</v>
      </c>
      <c r="C79" s="1">
        <v>44030</v>
      </c>
      <c r="D79">
        <v>18.8</v>
      </c>
      <c r="E79" t="s">
        <v>16</v>
      </c>
    </row>
    <row r="80" spans="1:5">
      <c r="A80" s="16" t="s">
        <v>14</v>
      </c>
      <c r="B80">
        <v>8355050</v>
      </c>
      <c r="C80" s="1">
        <v>44031</v>
      </c>
      <c r="D80">
        <v>16.5</v>
      </c>
      <c r="E80" t="s">
        <v>16</v>
      </c>
    </row>
    <row r="81" spans="1:5">
      <c r="A81" s="16" t="s">
        <v>14</v>
      </c>
      <c r="B81">
        <v>8355050</v>
      </c>
      <c r="C81" s="1">
        <v>44032</v>
      </c>
      <c r="D81">
        <v>17.2</v>
      </c>
      <c r="E81" t="s">
        <v>16</v>
      </c>
    </row>
    <row r="82" spans="1:5">
      <c r="A82" s="16" t="s">
        <v>14</v>
      </c>
      <c r="B82">
        <v>8355050</v>
      </c>
      <c r="C82" s="1">
        <v>44033</v>
      </c>
      <c r="D82">
        <v>15.8</v>
      </c>
      <c r="E82" t="s">
        <v>16</v>
      </c>
    </row>
    <row r="83" spans="1:5">
      <c r="A83" s="16" t="s">
        <v>14</v>
      </c>
      <c r="B83">
        <v>8355050</v>
      </c>
      <c r="C83" s="1">
        <v>44034</v>
      </c>
      <c r="D83">
        <v>38.5</v>
      </c>
      <c r="E83" t="s">
        <v>16</v>
      </c>
    </row>
    <row r="84" spans="1:5">
      <c r="A84" s="16" t="s">
        <v>14</v>
      </c>
      <c r="B84">
        <v>8355050</v>
      </c>
      <c r="C84" s="1">
        <v>44035</v>
      </c>
      <c r="D84">
        <v>47.7</v>
      </c>
      <c r="E84" t="s">
        <v>16</v>
      </c>
    </row>
    <row r="85" spans="1:5">
      <c r="A85" s="16" t="s">
        <v>14</v>
      </c>
      <c r="B85">
        <v>8355050</v>
      </c>
      <c r="C85" s="1">
        <v>44036</v>
      </c>
      <c r="D85">
        <v>76.5</v>
      </c>
      <c r="E85" t="s">
        <v>16</v>
      </c>
    </row>
    <row r="86" spans="1:5">
      <c r="A86" s="16" t="s">
        <v>14</v>
      </c>
      <c r="B86">
        <v>8355050</v>
      </c>
      <c r="C86" s="1">
        <v>44037</v>
      </c>
      <c r="D86">
        <v>356</v>
      </c>
      <c r="E86" t="s">
        <v>16</v>
      </c>
    </row>
    <row r="87" spans="1:5">
      <c r="A87" s="16" t="s">
        <v>14</v>
      </c>
      <c r="B87">
        <v>8355050</v>
      </c>
      <c r="C87" s="1">
        <v>44038</v>
      </c>
      <c r="D87">
        <v>278</v>
      </c>
      <c r="E87" t="s">
        <v>16</v>
      </c>
    </row>
    <row r="88" spans="1:5">
      <c r="A88" s="16" t="s">
        <v>14</v>
      </c>
      <c r="B88">
        <v>8355050</v>
      </c>
      <c r="C88" s="1">
        <v>44039</v>
      </c>
      <c r="D88">
        <v>609</v>
      </c>
      <c r="E88" t="s">
        <v>16</v>
      </c>
    </row>
    <row r="89" spans="1:5">
      <c r="A89" s="16" t="s">
        <v>14</v>
      </c>
      <c r="B89">
        <v>8355050</v>
      </c>
      <c r="C89" s="1">
        <v>44040</v>
      </c>
      <c r="D89">
        <v>316</v>
      </c>
      <c r="E89" t="s">
        <v>16</v>
      </c>
    </row>
    <row r="90" spans="1:5">
      <c r="A90" s="16" t="s">
        <v>14</v>
      </c>
      <c r="B90">
        <v>8355050</v>
      </c>
      <c r="C90" s="1">
        <v>44041</v>
      </c>
      <c r="D90">
        <v>317</v>
      </c>
      <c r="E90" t="s">
        <v>16</v>
      </c>
    </row>
    <row r="91" spans="1:5">
      <c r="A91" s="16" t="s">
        <v>14</v>
      </c>
      <c r="B91">
        <v>8355050</v>
      </c>
      <c r="C91" s="1">
        <v>44042</v>
      </c>
      <c r="D91">
        <v>264</v>
      </c>
      <c r="E91" t="s">
        <v>16</v>
      </c>
    </row>
    <row r="92" spans="1:5">
      <c r="A92" s="16" t="s">
        <v>14</v>
      </c>
      <c r="B92">
        <v>8355050</v>
      </c>
      <c r="C92" s="1">
        <v>44043</v>
      </c>
      <c r="D92">
        <v>187</v>
      </c>
      <c r="E92" t="s">
        <v>16</v>
      </c>
    </row>
    <row r="93" spans="1:5">
      <c r="A93" s="16" t="s">
        <v>14</v>
      </c>
      <c r="B93">
        <v>8355050</v>
      </c>
      <c r="C93" s="1">
        <v>44044</v>
      </c>
      <c r="D93">
        <v>141</v>
      </c>
      <c r="E93" t="s">
        <v>16</v>
      </c>
    </row>
    <row r="94" spans="1:5">
      <c r="A94" s="16" t="s">
        <v>14</v>
      </c>
      <c r="B94">
        <v>8355050</v>
      </c>
      <c r="C94" s="1">
        <v>44045</v>
      </c>
      <c r="D94">
        <v>136</v>
      </c>
      <c r="E94" t="s">
        <v>16</v>
      </c>
    </row>
    <row r="95" spans="1:5">
      <c r="A95" s="16" t="s">
        <v>14</v>
      </c>
      <c r="B95">
        <v>8355050</v>
      </c>
      <c r="C95" s="1">
        <v>44046</v>
      </c>
      <c r="D95">
        <v>130</v>
      </c>
      <c r="E95" t="s">
        <v>16</v>
      </c>
    </row>
    <row r="96" spans="1:5">
      <c r="A96" s="16" t="s">
        <v>14</v>
      </c>
      <c r="B96">
        <v>8355050</v>
      </c>
      <c r="C96" s="1">
        <v>44047</v>
      </c>
      <c r="D96">
        <v>143</v>
      </c>
      <c r="E96" t="s">
        <v>16</v>
      </c>
    </row>
    <row r="97" spans="1:5">
      <c r="A97" s="16" t="s">
        <v>14</v>
      </c>
      <c r="B97">
        <v>8355050</v>
      </c>
      <c r="C97" s="1">
        <v>44048</v>
      </c>
      <c r="D97">
        <v>66.599999999999994</v>
      </c>
      <c r="E97" t="s">
        <v>16</v>
      </c>
    </row>
    <row r="98" spans="1:5">
      <c r="A98" s="16" t="s">
        <v>14</v>
      </c>
      <c r="B98">
        <v>8355050</v>
      </c>
      <c r="C98" s="1">
        <v>44049</v>
      </c>
      <c r="D98">
        <v>46.3</v>
      </c>
      <c r="E98" t="s">
        <v>16</v>
      </c>
    </row>
    <row r="99" spans="1:5">
      <c r="A99" s="16" t="s">
        <v>14</v>
      </c>
      <c r="B99">
        <v>8355050</v>
      </c>
      <c r="C99" s="1">
        <v>44050</v>
      </c>
      <c r="D99">
        <v>37.6</v>
      </c>
      <c r="E99" t="s">
        <v>15</v>
      </c>
    </row>
    <row r="100" spans="1:5">
      <c r="A100" s="16" t="s">
        <v>14</v>
      </c>
      <c r="B100">
        <v>8355050</v>
      </c>
      <c r="C100" s="1">
        <v>44051</v>
      </c>
      <c r="D100">
        <v>36.799999999999997</v>
      </c>
      <c r="E100" t="s">
        <v>16</v>
      </c>
    </row>
    <row r="101" spans="1:5">
      <c r="A101" s="16" t="s">
        <v>14</v>
      </c>
      <c r="B101">
        <v>8355050</v>
      </c>
      <c r="C101" s="1">
        <v>44052</v>
      </c>
      <c r="D101">
        <v>35.1</v>
      </c>
      <c r="E101" t="s">
        <v>16</v>
      </c>
    </row>
    <row r="102" spans="1:5">
      <c r="A102" s="16" t="s">
        <v>14</v>
      </c>
      <c r="B102">
        <v>8355050</v>
      </c>
      <c r="C102" s="1">
        <v>44053</v>
      </c>
      <c r="D102">
        <v>34.799999999999997</v>
      </c>
      <c r="E102" t="s">
        <v>16</v>
      </c>
    </row>
    <row r="103" spans="1:5">
      <c r="A103" s="16" t="s">
        <v>14</v>
      </c>
      <c r="B103">
        <v>8355050</v>
      </c>
      <c r="C103" s="1">
        <v>44054</v>
      </c>
      <c r="D103">
        <v>29.7</v>
      </c>
      <c r="E103" t="s">
        <v>16</v>
      </c>
    </row>
    <row r="104" spans="1:5">
      <c r="A104" s="16" t="s">
        <v>14</v>
      </c>
      <c r="B104">
        <v>8355050</v>
      </c>
      <c r="C104" s="1">
        <v>44055</v>
      </c>
      <c r="D104">
        <v>25.4</v>
      </c>
      <c r="E104" t="s">
        <v>16</v>
      </c>
    </row>
    <row r="105" spans="1:5">
      <c r="A105" s="16" t="s">
        <v>14</v>
      </c>
      <c r="B105">
        <v>8355050</v>
      </c>
      <c r="C105" s="1">
        <v>44056</v>
      </c>
      <c r="D105">
        <v>23.8</v>
      </c>
      <c r="E105" t="s">
        <v>16</v>
      </c>
    </row>
    <row r="106" spans="1:5">
      <c r="A106" s="16" t="s">
        <v>14</v>
      </c>
      <c r="B106">
        <v>8355050</v>
      </c>
      <c r="C106" s="1">
        <v>44057</v>
      </c>
      <c r="D106">
        <v>23.8</v>
      </c>
      <c r="E106" t="s">
        <v>16</v>
      </c>
    </row>
    <row r="107" spans="1:5">
      <c r="A107" s="16" t="s">
        <v>14</v>
      </c>
      <c r="B107">
        <v>8355050</v>
      </c>
      <c r="C107" s="1">
        <v>44058</v>
      </c>
      <c r="D107">
        <v>21.1</v>
      </c>
      <c r="E107" t="s">
        <v>16</v>
      </c>
    </row>
    <row r="108" spans="1:5">
      <c r="A108" s="16" t="s">
        <v>14</v>
      </c>
      <c r="B108">
        <v>8355050</v>
      </c>
      <c r="C108" s="1">
        <v>44059</v>
      </c>
      <c r="D108">
        <v>19.7</v>
      </c>
      <c r="E108" t="s">
        <v>16</v>
      </c>
    </row>
    <row r="109" spans="1:5">
      <c r="A109" s="16" t="s">
        <v>14</v>
      </c>
      <c r="B109">
        <v>8355050</v>
      </c>
      <c r="C109" s="1">
        <v>44060</v>
      </c>
      <c r="D109">
        <v>19.399999999999999</v>
      </c>
      <c r="E109" t="s">
        <v>16</v>
      </c>
    </row>
    <row r="110" spans="1:5">
      <c r="A110" s="16" t="s">
        <v>14</v>
      </c>
      <c r="B110">
        <v>8355050</v>
      </c>
      <c r="C110" s="1">
        <v>44061</v>
      </c>
      <c r="D110">
        <v>18.899999999999999</v>
      </c>
      <c r="E110" t="s">
        <v>16</v>
      </c>
    </row>
    <row r="111" spans="1:5">
      <c r="A111" s="16" t="s">
        <v>14</v>
      </c>
      <c r="B111">
        <v>8355050</v>
      </c>
      <c r="C111" s="1">
        <v>44062</v>
      </c>
      <c r="D111">
        <v>17.2</v>
      </c>
      <c r="E111" t="s">
        <v>16</v>
      </c>
    </row>
    <row r="112" spans="1:5">
      <c r="A112" s="16" t="s">
        <v>14</v>
      </c>
      <c r="B112">
        <v>8355050</v>
      </c>
      <c r="C112" s="1">
        <v>44063</v>
      </c>
      <c r="D112">
        <v>16.100000000000001</v>
      </c>
      <c r="E112" t="s">
        <v>16</v>
      </c>
    </row>
    <row r="113" spans="1:5">
      <c r="A113" s="16" t="s">
        <v>14</v>
      </c>
      <c r="B113">
        <v>8355050</v>
      </c>
      <c r="C113" s="1">
        <v>44064</v>
      </c>
      <c r="D113">
        <v>14.5</v>
      </c>
      <c r="E113" t="s">
        <v>16</v>
      </c>
    </row>
    <row r="114" spans="1:5">
      <c r="A114" s="16" t="s">
        <v>14</v>
      </c>
      <c r="B114">
        <v>8355050</v>
      </c>
      <c r="C114" s="1">
        <v>44065</v>
      </c>
      <c r="D114">
        <v>12.8</v>
      </c>
      <c r="E114" t="s">
        <v>16</v>
      </c>
    </row>
    <row r="115" spans="1:5">
      <c r="A115" s="16" t="s">
        <v>14</v>
      </c>
      <c r="B115">
        <v>8355050</v>
      </c>
      <c r="C115" s="1">
        <v>44066</v>
      </c>
      <c r="D115">
        <v>9.59</v>
      </c>
      <c r="E115" t="s">
        <v>16</v>
      </c>
    </row>
    <row r="116" spans="1:5">
      <c r="A116" s="16" t="s">
        <v>14</v>
      </c>
      <c r="B116">
        <v>8355050</v>
      </c>
      <c r="C116" s="1">
        <v>44067</v>
      </c>
      <c r="D116">
        <v>8.7799999999999994</v>
      </c>
      <c r="E116" t="s">
        <v>16</v>
      </c>
    </row>
    <row r="117" spans="1:5">
      <c r="A117" s="16" t="s">
        <v>14</v>
      </c>
      <c r="B117">
        <v>8355050</v>
      </c>
      <c r="C117" s="1">
        <v>44068</v>
      </c>
      <c r="D117">
        <v>9.9</v>
      </c>
      <c r="E117" t="s">
        <v>16</v>
      </c>
    </row>
    <row r="118" spans="1:5">
      <c r="A118" s="16" t="s">
        <v>14</v>
      </c>
      <c r="B118">
        <v>8355050</v>
      </c>
      <c r="C118" s="1">
        <v>44069</v>
      </c>
      <c r="D118">
        <v>13.1</v>
      </c>
      <c r="E118" t="s">
        <v>16</v>
      </c>
    </row>
    <row r="119" spans="1:5">
      <c r="A119" s="16" t="s">
        <v>14</v>
      </c>
      <c r="B119">
        <v>8355050</v>
      </c>
      <c r="C119" s="1">
        <v>44070</v>
      </c>
      <c r="D119">
        <v>14.1</v>
      </c>
      <c r="E119" t="s">
        <v>16</v>
      </c>
    </row>
    <row r="120" spans="1:5">
      <c r="A120" s="16" t="s">
        <v>14</v>
      </c>
      <c r="B120">
        <v>8355050</v>
      </c>
      <c r="C120" s="1">
        <v>44071</v>
      </c>
      <c r="D120">
        <v>14.7</v>
      </c>
      <c r="E120" t="s">
        <v>16</v>
      </c>
    </row>
    <row r="121" spans="1:5">
      <c r="A121" s="16" t="s">
        <v>14</v>
      </c>
      <c r="B121">
        <v>8355050</v>
      </c>
      <c r="C121" s="1">
        <v>44072</v>
      </c>
      <c r="D121">
        <v>15.9</v>
      </c>
      <c r="E121" t="s">
        <v>16</v>
      </c>
    </row>
    <row r="122" spans="1:5">
      <c r="A122" s="16" t="s">
        <v>14</v>
      </c>
      <c r="B122">
        <v>8355050</v>
      </c>
      <c r="C122" s="1">
        <v>44073</v>
      </c>
      <c r="D122">
        <v>14.6</v>
      </c>
      <c r="E122" t="s">
        <v>16</v>
      </c>
    </row>
    <row r="123" spans="1:5">
      <c r="A123" s="16" t="s">
        <v>14</v>
      </c>
      <c r="B123">
        <v>8355050</v>
      </c>
      <c r="C123" s="1">
        <v>44074</v>
      </c>
      <c r="D123">
        <v>13.8</v>
      </c>
      <c r="E123" t="s">
        <v>16</v>
      </c>
    </row>
    <row r="124" spans="1:5">
      <c r="A124" s="16" t="s">
        <v>14</v>
      </c>
      <c r="B124">
        <v>8355050</v>
      </c>
      <c r="C124" s="1">
        <v>44075</v>
      </c>
      <c r="D124">
        <v>15.3</v>
      </c>
      <c r="E124" t="s">
        <v>16</v>
      </c>
    </row>
    <row r="125" spans="1:5">
      <c r="A125" s="16" t="s">
        <v>14</v>
      </c>
      <c r="B125">
        <v>8355050</v>
      </c>
      <c r="C125" s="1">
        <v>44076</v>
      </c>
      <c r="D125">
        <v>18.5</v>
      </c>
      <c r="E125" t="s">
        <v>16</v>
      </c>
    </row>
    <row r="126" spans="1:5">
      <c r="A126" s="16" t="s">
        <v>14</v>
      </c>
      <c r="B126">
        <v>8355050</v>
      </c>
      <c r="C126" s="1">
        <v>44077</v>
      </c>
      <c r="D126">
        <v>18.8</v>
      </c>
      <c r="E126" t="s">
        <v>16</v>
      </c>
    </row>
    <row r="127" spans="1:5">
      <c r="A127" s="16" t="s">
        <v>14</v>
      </c>
      <c r="B127">
        <v>8355050</v>
      </c>
      <c r="C127" s="1">
        <v>44078</v>
      </c>
      <c r="D127">
        <v>19.7</v>
      </c>
      <c r="E127" t="s">
        <v>16</v>
      </c>
    </row>
    <row r="128" spans="1:5">
      <c r="A128" s="16" t="s">
        <v>14</v>
      </c>
      <c r="B128">
        <v>8355050</v>
      </c>
      <c r="C128" s="1">
        <v>44079</v>
      </c>
      <c r="D128">
        <v>19.399999999999999</v>
      </c>
      <c r="E128" t="s">
        <v>16</v>
      </c>
    </row>
    <row r="129" spans="1:5">
      <c r="A129" s="16" t="s">
        <v>14</v>
      </c>
      <c r="B129">
        <v>8355050</v>
      </c>
      <c r="C129" s="1">
        <v>44080</v>
      </c>
      <c r="D129">
        <v>17.100000000000001</v>
      </c>
      <c r="E129" t="s">
        <v>16</v>
      </c>
    </row>
    <row r="130" spans="1:5">
      <c r="A130" s="16" t="s">
        <v>14</v>
      </c>
      <c r="B130">
        <v>8355050</v>
      </c>
      <c r="C130" s="1">
        <v>44081</v>
      </c>
      <c r="D130">
        <v>17.3</v>
      </c>
      <c r="E130" t="s">
        <v>16</v>
      </c>
    </row>
    <row r="131" spans="1:5">
      <c r="A131" s="16" t="s">
        <v>14</v>
      </c>
      <c r="B131">
        <v>8355050</v>
      </c>
      <c r="C131" s="1">
        <v>44082</v>
      </c>
      <c r="D131">
        <v>15.8</v>
      </c>
      <c r="E131" t="s">
        <v>16</v>
      </c>
    </row>
    <row r="132" spans="1:5">
      <c r="A132" s="16" t="s">
        <v>14</v>
      </c>
      <c r="B132">
        <v>8355050</v>
      </c>
      <c r="C132" s="1">
        <v>44083</v>
      </c>
      <c r="D132">
        <v>24.1</v>
      </c>
      <c r="E132" t="s">
        <v>16</v>
      </c>
    </row>
    <row r="133" spans="1:5">
      <c r="A133" s="16" t="s">
        <v>14</v>
      </c>
      <c r="B133">
        <v>8355050</v>
      </c>
      <c r="C133" s="1">
        <v>44084</v>
      </c>
      <c r="D133">
        <v>20</v>
      </c>
      <c r="E133" t="s">
        <v>16</v>
      </c>
    </row>
    <row r="134" spans="1:5">
      <c r="A134" s="16" t="s">
        <v>14</v>
      </c>
      <c r="B134">
        <v>8355050</v>
      </c>
      <c r="C134" s="1">
        <v>44085</v>
      </c>
      <c r="D134">
        <v>19</v>
      </c>
      <c r="E134" t="s">
        <v>16</v>
      </c>
    </row>
    <row r="135" spans="1:5">
      <c r="A135" s="16" t="s">
        <v>14</v>
      </c>
      <c r="B135">
        <v>8355050</v>
      </c>
      <c r="C135" s="1">
        <v>44086</v>
      </c>
      <c r="D135">
        <v>18.100000000000001</v>
      </c>
      <c r="E135" t="s">
        <v>16</v>
      </c>
    </row>
    <row r="136" spans="1:5">
      <c r="A136" s="16" t="s">
        <v>14</v>
      </c>
      <c r="B136">
        <v>8355050</v>
      </c>
      <c r="C136" s="1">
        <v>44087</v>
      </c>
      <c r="D136">
        <v>15.8</v>
      </c>
      <c r="E136" t="s">
        <v>16</v>
      </c>
    </row>
    <row r="137" spans="1:5">
      <c r="A137" s="16" t="s">
        <v>14</v>
      </c>
      <c r="B137">
        <v>8355050</v>
      </c>
      <c r="C137" s="1">
        <v>44088</v>
      </c>
      <c r="D137">
        <v>15.3</v>
      </c>
      <c r="E137" t="s">
        <v>16</v>
      </c>
    </row>
    <row r="138" spans="1:5">
      <c r="A138" s="16" t="s">
        <v>14</v>
      </c>
      <c r="B138">
        <v>8355050</v>
      </c>
      <c r="C138" s="1">
        <v>44089</v>
      </c>
      <c r="D138">
        <v>14.4</v>
      </c>
      <c r="E138" t="s">
        <v>16</v>
      </c>
    </row>
    <row r="139" spans="1:5">
      <c r="A139" s="16" t="s">
        <v>14</v>
      </c>
      <c r="B139">
        <v>8355050</v>
      </c>
      <c r="C139" s="1">
        <v>44090</v>
      </c>
      <c r="D139">
        <v>14.9</v>
      </c>
      <c r="E139" t="s">
        <v>16</v>
      </c>
    </row>
    <row r="140" spans="1:5">
      <c r="A140" s="16" t="s">
        <v>14</v>
      </c>
      <c r="B140">
        <v>8355050</v>
      </c>
      <c r="C140" s="1">
        <v>44091</v>
      </c>
      <c r="D140">
        <v>14.9</v>
      </c>
      <c r="E140" t="s">
        <v>16</v>
      </c>
    </row>
    <row r="141" spans="1:5">
      <c r="A141" s="16" t="s">
        <v>14</v>
      </c>
      <c r="B141">
        <v>8355050</v>
      </c>
      <c r="C141" s="1">
        <v>44092</v>
      </c>
      <c r="D141">
        <v>15.2</v>
      </c>
      <c r="E141" t="s">
        <v>16</v>
      </c>
    </row>
    <row r="142" spans="1:5">
      <c r="A142" s="16" t="s">
        <v>14</v>
      </c>
      <c r="B142">
        <v>8355050</v>
      </c>
      <c r="C142" s="1">
        <v>44093</v>
      </c>
      <c r="D142">
        <v>16.100000000000001</v>
      </c>
      <c r="E142" t="s">
        <v>16</v>
      </c>
    </row>
    <row r="143" spans="1:5">
      <c r="A143" s="16" t="s">
        <v>14</v>
      </c>
      <c r="B143">
        <v>8355050</v>
      </c>
      <c r="C143" s="1">
        <v>44094</v>
      </c>
      <c r="D143">
        <v>16</v>
      </c>
      <c r="E143" t="s">
        <v>16</v>
      </c>
    </row>
    <row r="144" spans="1:5">
      <c r="A144" s="16" t="s">
        <v>14</v>
      </c>
      <c r="B144">
        <v>8355050</v>
      </c>
      <c r="C144" s="1">
        <v>44095</v>
      </c>
      <c r="D144">
        <v>16</v>
      </c>
      <c r="E144" t="s">
        <v>16</v>
      </c>
    </row>
    <row r="145" spans="1:5">
      <c r="A145" s="16" t="s">
        <v>14</v>
      </c>
      <c r="B145">
        <v>8355050</v>
      </c>
      <c r="C145" s="1">
        <v>44096</v>
      </c>
      <c r="D145">
        <v>17.600000000000001</v>
      </c>
      <c r="E145" t="s">
        <v>16</v>
      </c>
    </row>
    <row r="146" spans="1:5">
      <c r="A146" s="16" t="s">
        <v>14</v>
      </c>
      <c r="B146">
        <v>8355050</v>
      </c>
      <c r="C146" s="1">
        <v>44097</v>
      </c>
      <c r="D146">
        <v>17.3</v>
      </c>
      <c r="E146" t="s">
        <v>16</v>
      </c>
    </row>
    <row r="147" spans="1:5">
      <c r="A147" s="16" t="s">
        <v>14</v>
      </c>
      <c r="B147">
        <v>8355050</v>
      </c>
      <c r="C147" s="1">
        <v>44098</v>
      </c>
      <c r="D147">
        <v>17.600000000000001</v>
      </c>
      <c r="E147" t="s">
        <v>16</v>
      </c>
    </row>
    <row r="148" spans="1:5">
      <c r="A148" s="16" t="s">
        <v>14</v>
      </c>
      <c r="B148">
        <v>8355050</v>
      </c>
      <c r="C148" s="1">
        <v>44099</v>
      </c>
      <c r="D148">
        <v>18.5</v>
      </c>
      <c r="E148" t="s">
        <v>16</v>
      </c>
    </row>
    <row r="149" spans="1:5">
      <c r="A149" s="16" t="s">
        <v>14</v>
      </c>
      <c r="B149">
        <v>8355050</v>
      </c>
      <c r="C149" s="1">
        <v>44100</v>
      </c>
      <c r="D149">
        <v>25.5</v>
      </c>
      <c r="E149" t="s">
        <v>16</v>
      </c>
    </row>
    <row r="150" spans="1:5">
      <c r="A150" s="16" t="s">
        <v>14</v>
      </c>
      <c r="B150">
        <v>8355050</v>
      </c>
      <c r="C150" s="1">
        <v>44101</v>
      </c>
      <c r="D150">
        <v>26</v>
      </c>
      <c r="E150" t="s">
        <v>16</v>
      </c>
    </row>
    <row r="151" spans="1:5">
      <c r="A151" s="16" t="s">
        <v>14</v>
      </c>
      <c r="B151">
        <v>8355050</v>
      </c>
      <c r="C151" s="1">
        <v>44102</v>
      </c>
      <c r="D151">
        <v>27.3</v>
      </c>
      <c r="E151" t="s">
        <v>16</v>
      </c>
    </row>
    <row r="152" spans="1:5">
      <c r="A152" s="16" t="s">
        <v>14</v>
      </c>
      <c r="B152">
        <v>8355050</v>
      </c>
      <c r="C152" s="1">
        <v>44103</v>
      </c>
      <c r="D152">
        <v>29</v>
      </c>
      <c r="E152" t="s">
        <v>16</v>
      </c>
    </row>
    <row r="153" spans="1:5">
      <c r="A153" s="16" t="s">
        <v>14</v>
      </c>
      <c r="B153">
        <v>8355050</v>
      </c>
      <c r="C153" s="1">
        <v>44104</v>
      </c>
      <c r="D153">
        <v>28.7</v>
      </c>
      <c r="E153" t="s">
        <v>16</v>
      </c>
    </row>
    <row r="154" spans="1:5">
      <c r="A154" s="16" t="s">
        <v>14</v>
      </c>
      <c r="B154">
        <v>8355050</v>
      </c>
      <c r="C154" s="1">
        <v>44105</v>
      </c>
      <c r="D154">
        <v>27.9</v>
      </c>
      <c r="E154" t="s">
        <v>16</v>
      </c>
    </row>
    <row r="155" spans="1:5">
      <c r="A155" s="16" t="s">
        <v>14</v>
      </c>
      <c r="B155">
        <v>8355050</v>
      </c>
      <c r="C155" s="1">
        <v>44106</v>
      </c>
      <c r="D155">
        <v>27.3</v>
      </c>
      <c r="E155" t="s">
        <v>16</v>
      </c>
    </row>
    <row r="156" spans="1:5">
      <c r="A156" s="16" t="s">
        <v>14</v>
      </c>
      <c r="B156">
        <v>8355050</v>
      </c>
      <c r="C156" s="1">
        <v>44107</v>
      </c>
      <c r="D156">
        <v>28.1</v>
      </c>
      <c r="E156" t="s">
        <v>16</v>
      </c>
    </row>
    <row r="157" spans="1:5">
      <c r="A157" s="16" t="s">
        <v>14</v>
      </c>
      <c r="B157">
        <v>8355050</v>
      </c>
      <c r="C157" s="1">
        <v>44108</v>
      </c>
      <c r="D157">
        <v>27.7</v>
      </c>
      <c r="E157" t="s">
        <v>16</v>
      </c>
    </row>
    <row r="158" spans="1:5">
      <c r="A158" s="16" t="s">
        <v>14</v>
      </c>
      <c r="B158">
        <v>8355050</v>
      </c>
      <c r="C158" s="1">
        <v>44109</v>
      </c>
      <c r="D158">
        <v>30.4</v>
      </c>
      <c r="E158" t="s">
        <v>16</v>
      </c>
    </row>
    <row r="159" spans="1:5">
      <c r="A159" s="16" t="s">
        <v>14</v>
      </c>
      <c r="B159">
        <v>8355050</v>
      </c>
      <c r="C159" s="1">
        <v>44110</v>
      </c>
      <c r="D159">
        <v>32.799999999999997</v>
      </c>
      <c r="E159" t="s">
        <v>16</v>
      </c>
    </row>
    <row r="160" spans="1:5">
      <c r="A160" s="16" t="s">
        <v>14</v>
      </c>
      <c r="B160">
        <v>8355050</v>
      </c>
      <c r="C160" s="1">
        <v>44111</v>
      </c>
      <c r="D160">
        <v>33.299999999999997</v>
      </c>
      <c r="E160" t="s">
        <v>16</v>
      </c>
    </row>
    <row r="161" spans="1:5">
      <c r="A161" s="16" t="s">
        <v>14</v>
      </c>
      <c r="B161">
        <v>8355050</v>
      </c>
      <c r="C161" s="1">
        <v>44112</v>
      </c>
      <c r="D161">
        <v>34.299999999999997</v>
      </c>
      <c r="E161" t="s">
        <v>16</v>
      </c>
    </row>
    <row r="162" spans="1:5">
      <c r="A162" s="16" t="s">
        <v>14</v>
      </c>
      <c r="B162">
        <v>8355050</v>
      </c>
      <c r="C162" s="1">
        <v>44113</v>
      </c>
      <c r="D162">
        <v>35.299999999999997</v>
      </c>
      <c r="E162" t="s">
        <v>16</v>
      </c>
    </row>
    <row r="163" spans="1:5">
      <c r="A163" s="16" t="s">
        <v>14</v>
      </c>
      <c r="B163">
        <v>8355050</v>
      </c>
      <c r="C163" s="1">
        <v>44114</v>
      </c>
      <c r="D163">
        <v>35.9</v>
      </c>
      <c r="E163" t="s">
        <v>16</v>
      </c>
    </row>
    <row r="164" spans="1:5">
      <c r="A164" s="16" t="s">
        <v>14</v>
      </c>
      <c r="B164">
        <v>8355050</v>
      </c>
      <c r="C164" s="1">
        <v>44115</v>
      </c>
      <c r="D164">
        <v>36.799999999999997</v>
      </c>
      <c r="E164" t="s">
        <v>16</v>
      </c>
    </row>
    <row r="165" spans="1:5">
      <c r="A165" s="16" t="s">
        <v>14</v>
      </c>
      <c r="B165">
        <v>8355050</v>
      </c>
      <c r="C165" s="1">
        <v>44116</v>
      </c>
      <c r="D165">
        <v>36.9</v>
      </c>
      <c r="E165" t="s">
        <v>16</v>
      </c>
    </row>
    <row r="166" spans="1:5">
      <c r="A166" s="16" t="s">
        <v>14</v>
      </c>
      <c r="B166">
        <v>8355050</v>
      </c>
      <c r="C166" s="1">
        <v>44117</v>
      </c>
      <c r="D166">
        <v>39.200000000000003</v>
      </c>
      <c r="E166" t="s">
        <v>16</v>
      </c>
    </row>
    <row r="167" spans="1:5">
      <c r="A167" s="16" t="s">
        <v>14</v>
      </c>
      <c r="B167">
        <v>8355050</v>
      </c>
      <c r="C167" s="1">
        <v>44118</v>
      </c>
      <c r="D167">
        <v>40.5</v>
      </c>
      <c r="E167" t="s">
        <v>16</v>
      </c>
    </row>
    <row r="168" spans="1:5">
      <c r="A168" s="16" t="s">
        <v>14</v>
      </c>
      <c r="B168">
        <v>8355050</v>
      </c>
      <c r="C168" s="1">
        <v>44119</v>
      </c>
      <c r="D168">
        <v>39</v>
      </c>
      <c r="E168" t="s">
        <v>16</v>
      </c>
    </row>
    <row r="169" spans="1:5">
      <c r="A169" s="16" t="s">
        <v>14</v>
      </c>
      <c r="B169">
        <v>8355050</v>
      </c>
      <c r="C169" s="1">
        <v>44120</v>
      </c>
      <c r="D169">
        <v>39.6</v>
      </c>
      <c r="E169" t="s">
        <v>16</v>
      </c>
    </row>
    <row r="170" spans="1:5">
      <c r="A170" s="16" t="s">
        <v>14</v>
      </c>
      <c r="B170">
        <v>8355050</v>
      </c>
      <c r="C170" s="1">
        <v>44121</v>
      </c>
      <c r="D170">
        <v>41.7</v>
      </c>
      <c r="E170" t="s">
        <v>16</v>
      </c>
    </row>
    <row r="171" spans="1:5">
      <c r="A171" s="16" t="s">
        <v>14</v>
      </c>
      <c r="B171">
        <v>8355050</v>
      </c>
      <c r="C171" s="1">
        <v>44122</v>
      </c>
      <c r="D171">
        <v>41.6</v>
      </c>
      <c r="E171" t="s">
        <v>16</v>
      </c>
    </row>
    <row r="172" spans="1:5">
      <c r="A172" s="16" t="s">
        <v>14</v>
      </c>
      <c r="B172">
        <v>8355050</v>
      </c>
      <c r="C172" s="1">
        <v>44123</v>
      </c>
      <c r="D172">
        <v>41.8</v>
      </c>
      <c r="E172" t="s">
        <v>16</v>
      </c>
    </row>
    <row r="173" spans="1:5">
      <c r="A173" s="16" t="s">
        <v>14</v>
      </c>
      <c r="B173">
        <v>8355050</v>
      </c>
      <c r="C173" s="1">
        <v>44124</v>
      </c>
      <c r="D173">
        <v>41.3</v>
      </c>
      <c r="E173" t="s">
        <v>16</v>
      </c>
    </row>
    <row r="174" spans="1:5">
      <c r="A174" s="16" t="s">
        <v>14</v>
      </c>
      <c r="B174">
        <v>8355050</v>
      </c>
      <c r="C174" s="1">
        <v>44125</v>
      </c>
      <c r="D174">
        <v>41.2</v>
      </c>
      <c r="E174" t="s">
        <v>16</v>
      </c>
    </row>
    <row r="175" spans="1:5">
      <c r="A175" s="16" t="s">
        <v>14</v>
      </c>
      <c r="B175">
        <v>8355050</v>
      </c>
      <c r="C175" s="1">
        <v>44126</v>
      </c>
      <c r="D175">
        <v>45</v>
      </c>
      <c r="E175" t="s">
        <v>16</v>
      </c>
    </row>
    <row r="176" spans="1:5">
      <c r="A176" s="16" t="s">
        <v>14</v>
      </c>
      <c r="B176">
        <v>8355050</v>
      </c>
      <c r="C176" s="1">
        <v>44127</v>
      </c>
      <c r="D176">
        <v>45.9</v>
      </c>
      <c r="E176" t="s">
        <v>16</v>
      </c>
    </row>
    <row r="177" spans="1:5">
      <c r="A177" s="16" t="s">
        <v>14</v>
      </c>
      <c r="B177">
        <v>8355050</v>
      </c>
      <c r="C177" s="1">
        <v>44128</v>
      </c>
      <c r="D177">
        <v>45.4</v>
      </c>
      <c r="E177" t="s">
        <v>16</v>
      </c>
    </row>
    <row r="178" spans="1:5">
      <c r="A178" s="16" t="s">
        <v>14</v>
      </c>
      <c r="B178">
        <v>8355050</v>
      </c>
      <c r="C178" s="1">
        <v>44129</v>
      </c>
      <c r="D178">
        <v>52.7</v>
      </c>
      <c r="E178" t="s">
        <v>16</v>
      </c>
    </row>
    <row r="179" spans="1:5">
      <c r="A179" s="16" t="s">
        <v>14</v>
      </c>
      <c r="B179">
        <v>8355050</v>
      </c>
      <c r="C179" s="1">
        <v>44130</v>
      </c>
      <c r="D179">
        <v>53</v>
      </c>
      <c r="E179" t="s">
        <v>16</v>
      </c>
    </row>
    <row r="180" spans="1:5">
      <c r="A180" s="16" t="s">
        <v>14</v>
      </c>
      <c r="B180">
        <v>8355050</v>
      </c>
      <c r="C180" s="1">
        <v>44131</v>
      </c>
      <c r="D180">
        <v>49.5</v>
      </c>
      <c r="E180" t="s">
        <v>16</v>
      </c>
    </row>
    <row r="181" spans="1:5">
      <c r="A181" s="16" t="s">
        <v>14</v>
      </c>
      <c r="B181">
        <v>8355050</v>
      </c>
      <c r="C181" s="1">
        <v>44132</v>
      </c>
      <c r="D181">
        <v>45.4</v>
      </c>
      <c r="E181" t="s">
        <v>16</v>
      </c>
    </row>
    <row r="182" spans="1:5">
      <c r="A182" s="16" t="s">
        <v>14</v>
      </c>
      <c r="B182">
        <v>8355050</v>
      </c>
      <c r="C182" s="1">
        <v>44133</v>
      </c>
      <c r="D182">
        <v>48.7</v>
      </c>
      <c r="E182" t="s">
        <v>16</v>
      </c>
    </row>
    <row r="183" spans="1:5">
      <c r="A183" s="16" t="s">
        <v>14</v>
      </c>
      <c r="B183">
        <v>8355050</v>
      </c>
      <c r="C183" s="1">
        <v>44134</v>
      </c>
      <c r="D183">
        <v>64.900000000000006</v>
      </c>
      <c r="E183" t="s">
        <v>16</v>
      </c>
    </row>
    <row r="184" spans="1:5">
      <c r="A184" s="16" t="s">
        <v>14</v>
      </c>
      <c r="B184">
        <v>8355050</v>
      </c>
      <c r="C184" s="1">
        <v>44135</v>
      </c>
      <c r="D184">
        <v>72.900000000000006</v>
      </c>
      <c r="E184" t="s">
        <v>16</v>
      </c>
    </row>
    <row r="185" spans="1:5">
      <c r="A185" s="16" t="s">
        <v>14</v>
      </c>
      <c r="B185">
        <v>8355050</v>
      </c>
      <c r="C185" s="1">
        <v>44136</v>
      </c>
      <c r="D185">
        <v>72</v>
      </c>
      <c r="E185" t="s">
        <v>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143A-FE32-4F31-9F98-2A20724B323D}">
  <sheetPr codeName="Sheet19"/>
  <dimension ref="A1:GI214"/>
  <sheetViews>
    <sheetView workbookViewId="0">
      <selection activeCell="FD4" sqref="FD4:GH4"/>
    </sheetView>
  </sheetViews>
  <sheetFormatPr defaultRowHeight="15"/>
  <cols>
    <col min="1" max="1" width="6.28515625" bestFit="1" customWidth="1"/>
    <col min="2" max="2" width="8" bestFit="1" customWidth="1"/>
    <col min="3" max="3" width="10.7109375" bestFit="1" customWidth="1"/>
    <col min="4" max="4" width="5" bestFit="1" customWidth="1"/>
    <col min="5" max="5" width="3.85546875" bestFit="1" customWidth="1"/>
    <col min="6" max="6" width="9.7109375" bestFit="1" customWidth="1"/>
    <col min="7" max="7" width="8.140625" bestFit="1" customWidth="1"/>
    <col min="8" max="15" width="8.7109375" bestFit="1" customWidth="1"/>
    <col min="16" max="37" width="9.7109375" bestFit="1" customWidth="1"/>
    <col min="38" max="46" width="8.7109375" bestFit="1" customWidth="1"/>
    <col min="47" max="67" width="9.7109375" bestFit="1" customWidth="1"/>
    <col min="68" max="76" width="8.7109375" bestFit="1" customWidth="1"/>
    <col min="77" max="98" width="9.7109375" bestFit="1" customWidth="1"/>
    <col min="99" max="107" width="8.7109375" bestFit="1" customWidth="1"/>
    <col min="108" max="129" width="9.7109375" bestFit="1" customWidth="1"/>
    <col min="130" max="138" width="8.7109375" bestFit="1" customWidth="1"/>
    <col min="139" max="168" width="9.7109375" bestFit="1" customWidth="1"/>
    <col min="169" max="190" width="10.7109375" bestFit="1" customWidth="1"/>
    <col min="191" max="191" width="9.7109375" bestFit="1" customWidth="1"/>
  </cols>
  <sheetData>
    <row r="1" spans="1:191">
      <c r="A1" s="16" t="s">
        <v>14</v>
      </c>
      <c r="B1" s="16">
        <v>8355490</v>
      </c>
      <c r="C1" s="28">
        <v>43952</v>
      </c>
      <c r="D1" s="16">
        <v>55.6</v>
      </c>
      <c r="E1" s="16" t="s">
        <v>110</v>
      </c>
      <c r="F1" s="16"/>
      <c r="G1" s="16" t="s">
        <v>14</v>
      </c>
      <c r="H1" s="16" t="s">
        <v>14</v>
      </c>
      <c r="I1" s="16" t="s">
        <v>14</v>
      </c>
      <c r="J1" s="16" t="s">
        <v>14</v>
      </c>
      <c r="K1" s="16" t="s">
        <v>14</v>
      </c>
      <c r="L1" s="16" t="s">
        <v>14</v>
      </c>
      <c r="M1" s="16" t="s">
        <v>14</v>
      </c>
      <c r="N1" s="16" t="s">
        <v>14</v>
      </c>
      <c r="O1" s="16" t="s">
        <v>14</v>
      </c>
      <c r="P1" s="16" t="s">
        <v>14</v>
      </c>
      <c r="Q1" s="16" t="s">
        <v>14</v>
      </c>
      <c r="R1" s="16" t="s">
        <v>14</v>
      </c>
      <c r="S1" s="16" t="s">
        <v>14</v>
      </c>
      <c r="T1" s="16" t="s">
        <v>14</v>
      </c>
      <c r="U1" s="16" t="s">
        <v>14</v>
      </c>
      <c r="V1" s="16" t="s">
        <v>14</v>
      </c>
      <c r="W1" s="16" t="s">
        <v>14</v>
      </c>
      <c r="X1" s="16" t="s">
        <v>14</v>
      </c>
      <c r="Y1" s="16" t="s">
        <v>14</v>
      </c>
      <c r="Z1" s="16" t="s">
        <v>14</v>
      </c>
      <c r="AA1" s="16" t="s">
        <v>14</v>
      </c>
      <c r="AB1" s="16" t="s">
        <v>14</v>
      </c>
      <c r="AC1" s="16" t="s">
        <v>14</v>
      </c>
      <c r="AD1" s="16" t="s">
        <v>14</v>
      </c>
      <c r="AE1" s="16" t="s">
        <v>14</v>
      </c>
      <c r="AF1" s="16" t="s">
        <v>14</v>
      </c>
      <c r="AG1" s="16" t="s">
        <v>14</v>
      </c>
      <c r="AH1" s="16" t="s">
        <v>14</v>
      </c>
      <c r="AI1" s="16" t="s">
        <v>14</v>
      </c>
      <c r="AJ1" s="16" t="s">
        <v>14</v>
      </c>
      <c r="AK1" s="16" t="s">
        <v>14</v>
      </c>
      <c r="AL1" s="16" t="s">
        <v>14</v>
      </c>
      <c r="AM1" s="16" t="s">
        <v>14</v>
      </c>
      <c r="AN1" s="16" t="s">
        <v>14</v>
      </c>
      <c r="AO1" s="16" t="s">
        <v>14</v>
      </c>
      <c r="AP1" s="16" t="s">
        <v>14</v>
      </c>
      <c r="AQ1" s="16" t="s">
        <v>14</v>
      </c>
      <c r="AR1" s="16" t="s">
        <v>14</v>
      </c>
      <c r="AS1" s="16" t="s">
        <v>14</v>
      </c>
      <c r="AT1" s="16" t="s">
        <v>14</v>
      </c>
      <c r="AU1" s="16" t="s">
        <v>14</v>
      </c>
      <c r="AV1" s="16" t="s">
        <v>14</v>
      </c>
      <c r="AW1" s="16" t="s">
        <v>14</v>
      </c>
      <c r="AX1" s="16" t="s">
        <v>14</v>
      </c>
      <c r="AY1" s="16" t="s">
        <v>14</v>
      </c>
      <c r="AZ1" s="16" t="s">
        <v>14</v>
      </c>
      <c r="BA1" s="16" t="s">
        <v>14</v>
      </c>
      <c r="BB1" s="16" t="s">
        <v>14</v>
      </c>
      <c r="BC1" s="16" t="s">
        <v>14</v>
      </c>
      <c r="BD1" s="16" t="s">
        <v>14</v>
      </c>
      <c r="BE1" s="16" t="s">
        <v>14</v>
      </c>
      <c r="BF1" s="16" t="s">
        <v>14</v>
      </c>
      <c r="BG1" s="16" t="s">
        <v>14</v>
      </c>
      <c r="BH1" s="16" t="s">
        <v>14</v>
      </c>
      <c r="BI1" s="16" t="s">
        <v>14</v>
      </c>
      <c r="BJ1" s="16" t="s">
        <v>14</v>
      </c>
      <c r="BK1" s="16" t="s">
        <v>14</v>
      </c>
      <c r="BL1" s="16" t="s">
        <v>14</v>
      </c>
      <c r="BM1" s="16" t="s">
        <v>14</v>
      </c>
      <c r="BN1" s="16" t="s">
        <v>14</v>
      </c>
      <c r="BO1" s="16" t="s">
        <v>14</v>
      </c>
      <c r="BP1" s="16" t="s">
        <v>14</v>
      </c>
      <c r="BQ1" s="16" t="s">
        <v>14</v>
      </c>
      <c r="BR1" s="16" t="s">
        <v>14</v>
      </c>
      <c r="BS1" s="16" t="s">
        <v>14</v>
      </c>
      <c r="BT1" s="16" t="s">
        <v>14</v>
      </c>
      <c r="BU1" s="16" t="s">
        <v>14</v>
      </c>
      <c r="BV1" s="16" t="s">
        <v>14</v>
      </c>
      <c r="BW1" s="16" t="s">
        <v>14</v>
      </c>
      <c r="BX1" s="16" t="s">
        <v>14</v>
      </c>
      <c r="BY1" s="16" t="s">
        <v>14</v>
      </c>
      <c r="BZ1" s="16" t="s">
        <v>14</v>
      </c>
      <c r="CA1" s="16" t="s">
        <v>14</v>
      </c>
      <c r="CB1" s="16" t="s">
        <v>14</v>
      </c>
      <c r="CC1" s="16" t="s">
        <v>14</v>
      </c>
      <c r="CD1" s="16" t="s">
        <v>14</v>
      </c>
      <c r="CE1" s="16" t="s">
        <v>14</v>
      </c>
      <c r="CF1" s="16" t="s">
        <v>14</v>
      </c>
      <c r="CG1" s="16" t="s">
        <v>14</v>
      </c>
      <c r="CH1" s="16" t="s">
        <v>14</v>
      </c>
      <c r="CI1" s="16" t="s">
        <v>14</v>
      </c>
      <c r="CJ1" s="16" t="s">
        <v>14</v>
      </c>
      <c r="CK1" s="16" t="s">
        <v>14</v>
      </c>
      <c r="CL1" s="16" t="s">
        <v>14</v>
      </c>
      <c r="CM1" s="16" t="s">
        <v>14</v>
      </c>
      <c r="CN1" s="16" t="s">
        <v>14</v>
      </c>
      <c r="CO1" s="16" t="s">
        <v>14</v>
      </c>
      <c r="CP1" s="16" t="s">
        <v>14</v>
      </c>
      <c r="CQ1" s="16" t="s">
        <v>14</v>
      </c>
      <c r="CR1" s="16" t="s">
        <v>14</v>
      </c>
      <c r="CS1" s="16" t="s">
        <v>14</v>
      </c>
      <c r="CT1" s="16" t="s">
        <v>14</v>
      </c>
      <c r="CU1" s="16" t="s">
        <v>14</v>
      </c>
      <c r="CV1" s="16" t="s">
        <v>14</v>
      </c>
      <c r="CW1" s="16" t="s">
        <v>14</v>
      </c>
      <c r="CX1" s="16" t="s">
        <v>14</v>
      </c>
      <c r="CY1" s="16" t="s">
        <v>14</v>
      </c>
      <c r="CZ1" s="16" t="s">
        <v>14</v>
      </c>
      <c r="DA1" s="16" t="s">
        <v>14</v>
      </c>
      <c r="DB1" s="16" t="s">
        <v>14</v>
      </c>
      <c r="DC1" s="16" t="s">
        <v>14</v>
      </c>
      <c r="DD1" s="16" t="s">
        <v>14</v>
      </c>
      <c r="DE1" s="16" t="s">
        <v>14</v>
      </c>
      <c r="DF1" s="16" t="s">
        <v>14</v>
      </c>
      <c r="DG1" s="16" t="s">
        <v>14</v>
      </c>
      <c r="DH1" s="16" t="s">
        <v>14</v>
      </c>
      <c r="DI1" s="16" t="s">
        <v>14</v>
      </c>
      <c r="DJ1" s="16" t="s">
        <v>14</v>
      </c>
      <c r="DK1" s="16" t="s">
        <v>14</v>
      </c>
      <c r="DL1" s="16" t="s">
        <v>14</v>
      </c>
      <c r="DM1" s="16" t="s">
        <v>14</v>
      </c>
      <c r="DN1" s="16" t="s">
        <v>14</v>
      </c>
      <c r="DO1" s="16" t="s">
        <v>14</v>
      </c>
      <c r="DP1" s="16" t="s">
        <v>14</v>
      </c>
      <c r="DQ1" s="16" t="s">
        <v>14</v>
      </c>
      <c r="DR1" s="16" t="s">
        <v>14</v>
      </c>
      <c r="DS1" s="16" t="s">
        <v>14</v>
      </c>
      <c r="DT1" s="16" t="s">
        <v>14</v>
      </c>
      <c r="DU1" s="16" t="s">
        <v>14</v>
      </c>
      <c r="DV1" s="16" t="s">
        <v>14</v>
      </c>
      <c r="DW1" s="16" t="s">
        <v>14</v>
      </c>
      <c r="DX1" s="16" t="s">
        <v>14</v>
      </c>
      <c r="DY1" s="16" t="s">
        <v>14</v>
      </c>
      <c r="DZ1" s="16" t="s">
        <v>14</v>
      </c>
      <c r="EA1" s="16" t="s">
        <v>14</v>
      </c>
      <c r="EB1" s="16" t="s">
        <v>14</v>
      </c>
      <c r="EC1" s="16" t="s">
        <v>14</v>
      </c>
      <c r="ED1" s="16" t="s">
        <v>14</v>
      </c>
      <c r="EE1" s="16" t="s">
        <v>14</v>
      </c>
      <c r="EF1" s="16" t="s">
        <v>14</v>
      </c>
      <c r="EG1" s="16" t="s">
        <v>14</v>
      </c>
      <c r="EH1" s="16" t="s">
        <v>14</v>
      </c>
      <c r="EI1" s="16" t="s">
        <v>14</v>
      </c>
      <c r="EJ1" s="16" t="s">
        <v>14</v>
      </c>
      <c r="EK1" s="16" t="s">
        <v>14</v>
      </c>
      <c r="EL1" s="16" t="s">
        <v>14</v>
      </c>
      <c r="EM1" s="16" t="s">
        <v>14</v>
      </c>
      <c r="EN1" s="16" t="s">
        <v>14</v>
      </c>
      <c r="EO1" s="16" t="s">
        <v>14</v>
      </c>
      <c r="EP1" s="16" t="s">
        <v>14</v>
      </c>
      <c r="EQ1" s="16" t="s">
        <v>14</v>
      </c>
      <c r="ER1" s="16" t="s">
        <v>14</v>
      </c>
      <c r="ES1" s="16" t="s">
        <v>14</v>
      </c>
      <c r="ET1" s="16" t="s">
        <v>14</v>
      </c>
      <c r="EU1" s="16" t="s">
        <v>14</v>
      </c>
      <c r="EV1" s="16" t="s">
        <v>14</v>
      </c>
      <c r="EW1" s="16" t="s">
        <v>14</v>
      </c>
      <c r="EX1" s="16" t="s">
        <v>14</v>
      </c>
      <c r="EY1" s="16" t="s">
        <v>14</v>
      </c>
      <c r="EZ1" s="16" t="s">
        <v>14</v>
      </c>
      <c r="FA1" s="16" t="s">
        <v>14</v>
      </c>
      <c r="FB1" s="16" t="s">
        <v>14</v>
      </c>
      <c r="FC1" s="16" t="s">
        <v>14</v>
      </c>
      <c r="FD1" s="16" t="s">
        <v>14</v>
      </c>
      <c r="FE1" s="16" t="s">
        <v>14</v>
      </c>
      <c r="FF1" s="16" t="s">
        <v>14</v>
      </c>
      <c r="FG1" s="16" t="s">
        <v>14</v>
      </c>
      <c r="FH1" s="16" t="s">
        <v>14</v>
      </c>
      <c r="FI1" s="16" t="s">
        <v>14</v>
      </c>
      <c r="FJ1" s="16" t="s">
        <v>14</v>
      </c>
      <c r="FK1" s="16" t="s">
        <v>14</v>
      </c>
      <c r="FL1" s="16" t="s">
        <v>14</v>
      </c>
      <c r="FM1" s="16" t="s">
        <v>14</v>
      </c>
      <c r="FN1" s="16" t="s">
        <v>14</v>
      </c>
      <c r="FO1" s="16" t="s">
        <v>14</v>
      </c>
      <c r="FP1" s="16" t="s">
        <v>14</v>
      </c>
      <c r="FQ1" s="16" t="s">
        <v>14</v>
      </c>
      <c r="FR1" s="16" t="s">
        <v>14</v>
      </c>
      <c r="FS1" s="16" t="s">
        <v>14</v>
      </c>
      <c r="FT1" s="16" t="s">
        <v>14</v>
      </c>
      <c r="FU1" s="16" t="s">
        <v>14</v>
      </c>
      <c r="FV1" s="16" t="s">
        <v>14</v>
      </c>
      <c r="FW1" s="16" t="s">
        <v>14</v>
      </c>
      <c r="FX1" s="16" t="s">
        <v>14</v>
      </c>
      <c r="FY1" s="16" t="s">
        <v>14</v>
      </c>
      <c r="FZ1" s="16" t="s">
        <v>14</v>
      </c>
      <c r="GA1" s="16" t="s">
        <v>14</v>
      </c>
      <c r="GB1" s="16" t="s">
        <v>14</v>
      </c>
      <c r="GC1" s="16" t="s">
        <v>14</v>
      </c>
      <c r="GD1" s="16" t="s">
        <v>14</v>
      </c>
      <c r="GE1" s="16" t="s">
        <v>14</v>
      </c>
      <c r="GF1" s="16" t="s">
        <v>14</v>
      </c>
      <c r="GG1" s="16" t="s">
        <v>14</v>
      </c>
      <c r="GH1" s="16" t="s">
        <v>14</v>
      </c>
      <c r="GI1" s="16" t="s">
        <v>14</v>
      </c>
    </row>
    <row r="2" spans="1:191">
      <c r="A2" s="16" t="s">
        <v>14</v>
      </c>
      <c r="B2">
        <v>8355490</v>
      </c>
      <c r="C2" s="1">
        <v>43953</v>
      </c>
      <c r="D2">
        <v>68.900000000000006</v>
      </c>
      <c r="E2" t="s">
        <v>110</v>
      </c>
      <c r="G2" s="16">
        <v>8355490</v>
      </c>
      <c r="H2">
        <v>8355490</v>
      </c>
      <c r="I2">
        <v>8355490</v>
      </c>
      <c r="J2">
        <v>8355490</v>
      </c>
      <c r="K2">
        <v>8355490</v>
      </c>
      <c r="L2">
        <v>8355490</v>
      </c>
      <c r="M2">
        <v>8355490</v>
      </c>
      <c r="N2">
        <v>8355490</v>
      </c>
      <c r="O2">
        <v>8355490</v>
      </c>
      <c r="P2">
        <v>8355490</v>
      </c>
      <c r="Q2">
        <v>8355490</v>
      </c>
      <c r="R2">
        <v>8355490</v>
      </c>
      <c r="S2">
        <v>8355490</v>
      </c>
      <c r="T2">
        <v>8355490</v>
      </c>
      <c r="U2">
        <v>8355490</v>
      </c>
      <c r="V2">
        <v>8355490</v>
      </c>
      <c r="W2">
        <v>8355490</v>
      </c>
      <c r="X2">
        <v>8355490</v>
      </c>
      <c r="Y2">
        <v>8355490</v>
      </c>
      <c r="Z2">
        <v>8355490</v>
      </c>
      <c r="AA2">
        <v>8355490</v>
      </c>
      <c r="AB2">
        <v>8355490</v>
      </c>
      <c r="AC2">
        <v>8355490</v>
      </c>
      <c r="AD2">
        <v>8355490</v>
      </c>
      <c r="AE2">
        <v>8355490</v>
      </c>
      <c r="AF2">
        <v>8355490</v>
      </c>
      <c r="AG2">
        <v>8355490</v>
      </c>
      <c r="AH2">
        <v>8355490</v>
      </c>
      <c r="AI2">
        <v>8355490</v>
      </c>
      <c r="AJ2">
        <v>8355490</v>
      </c>
      <c r="AK2">
        <v>8355490</v>
      </c>
      <c r="AL2">
        <v>8355490</v>
      </c>
      <c r="AM2">
        <v>8355490</v>
      </c>
      <c r="AN2">
        <v>8355490</v>
      </c>
      <c r="AO2">
        <v>8355490</v>
      </c>
      <c r="AP2">
        <v>8355490</v>
      </c>
      <c r="AQ2">
        <v>8355490</v>
      </c>
      <c r="AR2">
        <v>8355490</v>
      </c>
      <c r="AS2">
        <v>8355490</v>
      </c>
      <c r="AT2">
        <v>8355490</v>
      </c>
      <c r="AU2">
        <v>8355490</v>
      </c>
      <c r="AV2">
        <v>8355490</v>
      </c>
      <c r="AW2">
        <v>8355490</v>
      </c>
      <c r="AX2">
        <v>8355490</v>
      </c>
      <c r="AY2">
        <v>8355490</v>
      </c>
      <c r="AZ2">
        <v>8355490</v>
      </c>
      <c r="BA2">
        <v>8355490</v>
      </c>
      <c r="BB2">
        <v>8355490</v>
      </c>
      <c r="BC2">
        <v>8355490</v>
      </c>
      <c r="BD2">
        <v>8355490</v>
      </c>
      <c r="BE2">
        <v>8355490</v>
      </c>
      <c r="BF2">
        <v>8355490</v>
      </c>
      <c r="BG2">
        <v>8355490</v>
      </c>
      <c r="BH2">
        <v>8355490</v>
      </c>
      <c r="BI2">
        <v>8355490</v>
      </c>
      <c r="BJ2">
        <v>8355490</v>
      </c>
      <c r="BK2">
        <v>8355490</v>
      </c>
      <c r="BL2">
        <v>8355490</v>
      </c>
      <c r="BM2">
        <v>8355490</v>
      </c>
      <c r="BN2">
        <v>8355490</v>
      </c>
      <c r="BO2">
        <v>8355490</v>
      </c>
      <c r="BP2">
        <v>8355490</v>
      </c>
      <c r="BQ2">
        <v>8355490</v>
      </c>
      <c r="BR2">
        <v>8355490</v>
      </c>
      <c r="BS2">
        <v>8355490</v>
      </c>
      <c r="BT2">
        <v>8355490</v>
      </c>
      <c r="BU2">
        <v>8355490</v>
      </c>
      <c r="BV2">
        <v>8355490</v>
      </c>
      <c r="BW2">
        <v>8355490</v>
      </c>
      <c r="BX2">
        <v>8355490</v>
      </c>
      <c r="BY2">
        <v>8355490</v>
      </c>
      <c r="BZ2">
        <v>8355490</v>
      </c>
      <c r="CA2">
        <v>8355490</v>
      </c>
      <c r="CB2">
        <v>8355490</v>
      </c>
      <c r="CC2">
        <v>8355490</v>
      </c>
      <c r="CD2">
        <v>8355490</v>
      </c>
      <c r="CE2">
        <v>8355490</v>
      </c>
      <c r="CF2">
        <v>8355490</v>
      </c>
      <c r="CG2">
        <v>8355490</v>
      </c>
      <c r="CH2">
        <v>8355490</v>
      </c>
      <c r="CI2">
        <v>8355490</v>
      </c>
      <c r="CJ2">
        <v>8355490</v>
      </c>
      <c r="CK2">
        <v>8355490</v>
      </c>
      <c r="CL2">
        <v>8355490</v>
      </c>
      <c r="CM2">
        <v>8355490</v>
      </c>
      <c r="CN2">
        <v>8355490</v>
      </c>
      <c r="CO2">
        <v>8355490</v>
      </c>
      <c r="CP2">
        <v>8355490</v>
      </c>
      <c r="CQ2">
        <v>8355490</v>
      </c>
      <c r="CR2">
        <v>8355490</v>
      </c>
      <c r="CS2">
        <v>8355490</v>
      </c>
      <c r="CT2">
        <v>8355490</v>
      </c>
      <c r="CU2">
        <v>8355490</v>
      </c>
      <c r="CV2">
        <v>8355490</v>
      </c>
      <c r="CW2">
        <v>8355490</v>
      </c>
      <c r="CX2">
        <v>8355490</v>
      </c>
      <c r="CY2">
        <v>8355490</v>
      </c>
      <c r="CZ2">
        <v>8355490</v>
      </c>
      <c r="DA2">
        <v>8355490</v>
      </c>
      <c r="DB2">
        <v>8355490</v>
      </c>
      <c r="DC2">
        <v>8355490</v>
      </c>
      <c r="DD2">
        <v>8355490</v>
      </c>
      <c r="DE2">
        <v>8355490</v>
      </c>
      <c r="DF2">
        <v>8355490</v>
      </c>
      <c r="DG2">
        <v>8355490</v>
      </c>
      <c r="DH2">
        <v>8355490</v>
      </c>
      <c r="DI2">
        <v>8355490</v>
      </c>
      <c r="DJ2">
        <v>8355490</v>
      </c>
      <c r="DK2">
        <v>8355490</v>
      </c>
      <c r="DL2">
        <v>8355490</v>
      </c>
      <c r="DM2">
        <v>8355490</v>
      </c>
      <c r="DN2">
        <v>8355490</v>
      </c>
      <c r="DO2">
        <v>8355490</v>
      </c>
      <c r="DP2">
        <v>8355490</v>
      </c>
      <c r="DQ2">
        <v>8355490</v>
      </c>
      <c r="DR2">
        <v>8355490</v>
      </c>
      <c r="DS2">
        <v>8355490</v>
      </c>
      <c r="DT2">
        <v>8355490</v>
      </c>
      <c r="DU2">
        <v>8355490</v>
      </c>
      <c r="DV2">
        <v>8355490</v>
      </c>
      <c r="DW2">
        <v>8355490</v>
      </c>
      <c r="DX2">
        <v>8355490</v>
      </c>
      <c r="DY2">
        <v>8355490</v>
      </c>
      <c r="DZ2">
        <v>8355490</v>
      </c>
      <c r="EA2">
        <v>8355490</v>
      </c>
      <c r="EB2">
        <v>8355490</v>
      </c>
      <c r="EC2">
        <v>8355490</v>
      </c>
      <c r="ED2">
        <v>8355490</v>
      </c>
      <c r="EE2">
        <v>8355490</v>
      </c>
      <c r="EF2">
        <v>8355490</v>
      </c>
      <c r="EG2">
        <v>8355490</v>
      </c>
      <c r="EH2">
        <v>8355490</v>
      </c>
      <c r="EI2">
        <v>8355490</v>
      </c>
      <c r="EJ2">
        <v>8355490</v>
      </c>
      <c r="EK2">
        <v>8355490</v>
      </c>
      <c r="EL2">
        <v>8355490</v>
      </c>
      <c r="EM2">
        <v>8355490</v>
      </c>
      <c r="EN2">
        <v>8355490</v>
      </c>
      <c r="EO2">
        <v>8355490</v>
      </c>
      <c r="EP2">
        <v>8355490</v>
      </c>
      <c r="EQ2">
        <v>8355490</v>
      </c>
      <c r="ER2">
        <v>8355490</v>
      </c>
      <c r="ES2">
        <v>8355490</v>
      </c>
      <c r="ET2">
        <v>8355490</v>
      </c>
      <c r="EU2">
        <v>8355490</v>
      </c>
      <c r="EV2">
        <v>8355490</v>
      </c>
      <c r="EW2">
        <v>8355490</v>
      </c>
      <c r="EX2">
        <v>8355490</v>
      </c>
      <c r="EY2">
        <v>8355490</v>
      </c>
      <c r="EZ2">
        <v>8355490</v>
      </c>
      <c r="FA2">
        <v>8355490</v>
      </c>
      <c r="FB2">
        <v>8355490</v>
      </c>
      <c r="FC2">
        <v>8355490</v>
      </c>
      <c r="FD2">
        <v>8355490</v>
      </c>
      <c r="FE2">
        <v>8355490</v>
      </c>
      <c r="FF2">
        <v>8355490</v>
      </c>
      <c r="FG2">
        <v>8355490</v>
      </c>
      <c r="FH2">
        <v>8355490</v>
      </c>
      <c r="FI2">
        <v>8355490</v>
      </c>
      <c r="FJ2">
        <v>8355490</v>
      </c>
      <c r="FK2">
        <v>8355490</v>
      </c>
      <c r="FL2">
        <v>8355490</v>
      </c>
      <c r="FM2">
        <v>8355490</v>
      </c>
      <c r="FN2">
        <v>8355490</v>
      </c>
      <c r="FO2">
        <v>8355490</v>
      </c>
      <c r="FP2">
        <v>8355490</v>
      </c>
      <c r="FQ2">
        <v>8355490</v>
      </c>
      <c r="FR2">
        <v>8355490</v>
      </c>
      <c r="FS2">
        <v>8355490</v>
      </c>
      <c r="FT2">
        <v>8355490</v>
      </c>
      <c r="FU2">
        <v>8355490</v>
      </c>
      <c r="FV2">
        <v>8355490</v>
      </c>
      <c r="FW2">
        <v>8355490</v>
      </c>
      <c r="FX2">
        <v>8355490</v>
      </c>
      <c r="FY2">
        <v>8355490</v>
      </c>
      <c r="FZ2">
        <v>8355490</v>
      </c>
      <c r="GA2">
        <v>8355490</v>
      </c>
      <c r="GB2">
        <v>8355490</v>
      </c>
      <c r="GC2">
        <v>8355490</v>
      </c>
      <c r="GD2">
        <v>8355490</v>
      </c>
      <c r="GE2">
        <v>8355490</v>
      </c>
      <c r="GF2">
        <v>8355490</v>
      </c>
      <c r="GG2">
        <v>8355490</v>
      </c>
      <c r="GH2">
        <v>8355490</v>
      </c>
      <c r="GI2">
        <v>8355490</v>
      </c>
    </row>
    <row r="3" spans="1:191">
      <c r="A3" s="16" t="s">
        <v>14</v>
      </c>
      <c r="B3">
        <v>8355490</v>
      </c>
      <c r="C3" s="1">
        <v>43954</v>
      </c>
      <c r="D3">
        <v>66.599999999999994</v>
      </c>
      <c r="E3" s="1" t="s">
        <v>110</v>
      </c>
      <c r="F3" s="1"/>
      <c r="G3" s="28">
        <v>43952</v>
      </c>
      <c r="H3" s="1">
        <v>43953</v>
      </c>
      <c r="I3" s="1">
        <v>43954</v>
      </c>
      <c r="J3" s="1">
        <v>43955</v>
      </c>
      <c r="K3" s="1">
        <v>43956</v>
      </c>
      <c r="L3" s="1">
        <v>43957</v>
      </c>
      <c r="M3" s="1">
        <v>43958</v>
      </c>
      <c r="N3" s="1">
        <v>43959</v>
      </c>
      <c r="O3" s="1">
        <v>43960</v>
      </c>
      <c r="P3" s="1">
        <v>43961</v>
      </c>
      <c r="Q3" s="1">
        <v>43962</v>
      </c>
      <c r="R3" s="1">
        <v>43963</v>
      </c>
      <c r="S3" s="1">
        <v>43964</v>
      </c>
      <c r="T3" s="1">
        <v>43965</v>
      </c>
      <c r="U3" s="1">
        <v>43966</v>
      </c>
      <c r="V3" s="1">
        <v>43967</v>
      </c>
      <c r="W3" s="1">
        <v>43968</v>
      </c>
      <c r="X3" s="1">
        <v>43969</v>
      </c>
      <c r="Y3" s="1">
        <v>43970</v>
      </c>
      <c r="Z3" s="1">
        <v>43971</v>
      </c>
      <c r="AA3" s="1">
        <v>43972</v>
      </c>
      <c r="AB3" s="1">
        <v>43973</v>
      </c>
      <c r="AC3" s="1">
        <v>43974</v>
      </c>
      <c r="AD3" s="1">
        <v>43975</v>
      </c>
      <c r="AE3" s="1">
        <v>43976</v>
      </c>
      <c r="AF3" s="1">
        <v>43977</v>
      </c>
      <c r="AG3" s="1">
        <v>43978</v>
      </c>
      <c r="AH3" s="1">
        <v>43979</v>
      </c>
      <c r="AI3" s="1">
        <v>43980</v>
      </c>
      <c r="AJ3" s="1">
        <v>43981</v>
      </c>
      <c r="AK3" s="1">
        <v>43982</v>
      </c>
      <c r="AL3" s="1">
        <v>43983</v>
      </c>
      <c r="AM3" s="1">
        <v>43984</v>
      </c>
      <c r="AN3" s="1">
        <v>43985</v>
      </c>
      <c r="AO3" s="1">
        <v>43986</v>
      </c>
      <c r="AP3" s="1">
        <v>43987</v>
      </c>
      <c r="AQ3" s="1">
        <v>43988</v>
      </c>
      <c r="AR3" s="1">
        <v>43989</v>
      </c>
      <c r="AS3" s="1">
        <v>43990</v>
      </c>
      <c r="AT3" s="1">
        <v>43991</v>
      </c>
      <c r="AU3" s="1">
        <v>43992</v>
      </c>
      <c r="AV3" s="1">
        <v>43993</v>
      </c>
      <c r="AW3" s="1">
        <v>43994</v>
      </c>
      <c r="AX3" s="1">
        <v>43995</v>
      </c>
      <c r="AY3" s="1">
        <v>43996</v>
      </c>
      <c r="AZ3" s="1">
        <v>43997</v>
      </c>
      <c r="BA3" s="1">
        <v>43998</v>
      </c>
      <c r="BB3" s="1">
        <v>43999</v>
      </c>
      <c r="BC3" s="1">
        <v>44000</v>
      </c>
      <c r="BD3" s="1">
        <v>44001</v>
      </c>
      <c r="BE3" s="1">
        <v>44002</v>
      </c>
      <c r="BF3" s="1">
        <v>44003</v>
      </c>
      <c r="BG3" s="1">
        <v>44004</v>
      </c>
      <c r="BH3" s="1">
        <v>44005</v>
      </c>
      <c r="BI3" s="1">
        <v>44006</v>
      </c>
      <c r="BJ3" s="1">
        <v>44007</v>
      </c>
      <c r="BK3" s="1">
        <v>44008</v>
      </c>
      <c r="BL3" s="1">
        <v>44009</v>
      </c>
      <c r="BM3" s="1">
        <v>44010</v>
      </c>
      <c r="BN3" s="1">
        <v>44011</v>
      </c>
      <c r="BO3" s="1">
        <v>44012</v>
      </c>
      <c r="BP3" s="1">
        <v>44013</v>
      </c>
      <c r="BQ3" s="1">
        <v>44014</v>
      </c>
      <c r="BR3" s="1">
        <v>44015</v>
      </c>
      <c r="BS3" s="1">
        <v>44016</v>
      </c>
      <c r="BT3" s="1">
        <v>44017</v>
      </c>
      <c r="BU3" s="1">
        <v>44018</v>
      </c>
      <c r="BV3" s="1">
        <v>44019</v>
      </c>
      <c r="BW3" s="1">
        <v>44020</v>
      </c>
      <c r="BX3" s="1">
        <v>44021</v>
      </c>
      <c r="BY3" s="1">
        <v>44022</v>
      </c>
      <c r="BZ3" s="1">
        <v>44023</v>
      </c>
      <c r="CA3" s="1">
        <v>44024</v>
      </c>
      <c r="CB3" s="1">
        <v>44025</v>
      </c>
      <c r="CC3" s="1">
        <v>44026</v>
      </c>
      <c r="CD3" s="1">
        <v>44027</v>
      </c>
      <c r="CE3" s="1">
        <v>44028</v>
      </c>
      <c r="CF3" s="1">
        <v>44029</v>
      </c>
      <c r="CG3" s="1">
        <v>44030</v>
      </c>
      <c r="CH3" s="1">
        <v>44031</v>
      </c>
      <c r="CI3" s="1">
        <v>44032</v>
      </c>
      <c r="CJ3" s="1">
        <v>44033</v>
      </c>
      <c r="CK3" s="1">
        <v>44034</v>
      </c>
      <c r="CL3" s="1">
        <v>44035</v>
      </c>
      <c r="CM3" s="1">
        <v>44036</v>
      </c>
      <c r="CN3" s="1">
        <v>44037</v>
      </c>
      <c r="CO3" s="1">
        <v>44038</v>
      </c>
      <c r="CP3" s="1">
        <v>44039</v>
      </c>
      <c r="CQ3" s="1">
        <v>44040</v>
      </c>
      <c r="CR3" s="1">
        <v>44041</v>
      </c>
      <c r="CS3" s="1">
        <v>44042</v>
      </c>
      <c r="CT3" s="1">
        <v>44043</v>
      </c>
      <c r="CU3" s="1">
        <v>44044</v>
      </c>
      <c r="CV3" s="1">
        <v>44045</v>
      </c>
      <c r="CW3" s="1">
        <v>44046</v>
      </c>
      <c r="CX3" s="1">
        <v>44047</v>
      </c>
      <c r="CY3" s="1">
        <v>44048</v>
      </c>
      <c r="CZ3" s="1">
        <v>44049</v>
      </c>
      <c r="DA3" s="1">
        <v>44050</v>
      </c>
      <c r="DB3" s="1">
        <v>44051</v>
      </c>
      <c r="DC3" s="1">
        <v>44052</v>
      </c>
      <c r="DD3" s="1">
        <v>44053</v>
      </c>
      <c r="DE3" s="1">
        <v>44054</v>
      </c>
      <c r="DF3" s="1">
        <v>44055</v>
      </c>
      <c r="DG3" s="1">
        <v>44056</v>
      </c>
      <c r="DH3" s="1">
        <v>44057</v>
      </c>
      <c r="DI3" s="1">
        <v>44058</v>
      </c>
      <c r="DJ3" s="1">
        <v>44059</v>
      </c>
      <c r="DK3" s="1">
        <v>44060</v>
      </c>
      <c r="DL3" s="1">
        <v>44061</v>
      </c>
      <c r="DM3" s="1">
        <v>44062</v>
      </c>
      <c r="DN3" s="1">
        <v>44063</v>
      </c>
      <c r="DO3" s="1">
        <v>44064</v>
      </c>
      <c r="DP3" s="1">
        <v>44065</v>
      </c>
      <c r="DQ3" s="1">
        <v>44066</v>
      </c>
      <c r="DR3" s="1">
        <v>44067</v>
      </c>
      <c r="DS3" s="1">
        <v>44068</v>
      </c>
      <c r="DT3" s="1">
        <v>44069</v>
      </c>
      <c r="DU3" s="1">
        <v>44070</v>
      </c>
      <c r="DV3" s="1">
        <v>44071</v>
      </c>
      <c r="DW3" s="1">
        <v>44072</v>
      </c>
      <c r="DX3" s="1">
        <v>44073</v>
      </c>
      <c r="DY3" s="1">
        <v>44074</v>
      </c>
      <c r="DZ3" s="1">
        <v>44075</v>
      </c>
      <c r="EA3" s="1">
        <v>44076</v>
      </c>
      <c r="EB3" s="1">
        <v>44077</v>
      </c>
      <c r="EC3" s="1">
        <v>44078</v>
      </c>
      <c r="ED3" s="1">
        <v>44079</v>
      </c>
      <c r="EE3" s="1">
        <v>44080</v>
      </c>
      <c r="EF3" s="1">
        <v>44081</v>
      </c>
      <c r="EG3" s="1">
        <v>44082</v>
      </c>
      <c r="EH3" s="1">
        <v>44083</v>
      </c>
      <c r="EI3" s="1">
        <v>44084</v>
      </c>
      <c r="EJ3" s="1">
        <v>44085</v>
      </c>
      <c r="EK3" s="1">
        <v>44086</v>
      </c>
      <c r="EL3" s="1">
        <v>44087</v>
      </c>
      <c r="EM3" s="1">
        <v>44088</v>
      </c>
      <c r="EN3" s="1">
        <v>44089</v>
      </c>
      <c r="EO3" s="1">
        <v>44090</v>
      </c>
      <c r="EP3" s="1">
        <v>44091</v>
      </c>
      <c r="EQ3" s="1">
        <v>44092</v>
      </c>
      <c r="ER3" s="1">
        <v>44093</v>
      </c>
      <c r="ES3" s="1">
        <v>44094</v>
      </c>
      <c r="ET3" s="1">
        <v>44095</v>
      </c>
      <c r="EU3" s="1">
        <v>44096</v>
      </c>
      <c r="EV3" s="1">
        <v>44097</v>
      </c>
      <c r="EW3" s="1">
        <v>44098</v>
      </c>
      <c r="EX3" s="1">
        <v>44099</v>
      </c>
      <c r="EY3" s="1">
        <v>44100</v>
      </c>
      <c r="EZ3" s="1">
        <v>44101</v>
      </c>
      <c r="FA3" s="1">
        <v>44102</v>
      </c>
      <c r="FB3" s="1">
        <v>44103</v>
      </c>
      <c r="FC3" s="1">
        <v>44104</v>
      </c>
      <c r="FD3" s="1">
        <v>44105</v>
      </c>
      <c r="FE3" s="1">
        <v>44106</v>
      </c>
      <c r="FF3" s="1">
        <v>44107</v>
      </c>
      <c r="FG3" s="1">
        <v>44108</v>
      </c>
      <c r="FH3" s="1">
        <v>44109</v>
      </c>
      <c r="FI3" s="1">
        <v>44110</v>
      </c>
      <c r="FJ3" s="1">
        <v>44111</v>
      </c>
      <c r="FK3" s="1">
        <v>44112</v>
      </c>
      <c r="FL3" s="1">
        <v>44113</v>
      </c>
      <c r="FM3" s="1">
        <v>44114</v>
      </c>
      <c r="FN3" s="1">
        <v>44115</v>
      </c>
      <c r="FO3" s="1">
        <v>44116</v>
      </c>
      <c r="FP3" s="1">
        <v>44117</v>
      </c>
      <c r="FQ3" s="1">
        <v>44118</v>
      </c>
      <c r="FR3" s="1">
        <v>44119</v>
      </c>
      <c r="FS3" s="1">
        <v>44120</v>
      </c>
      <c r="FT3" s="1">
        <v>44121</v>
      </c>
      <c r="FU3" s="1">
        <v>44122</v>
      </c>
      <c r="FV3" s="1">
        <v>44123</v>
      </c>
      <c r="FW3" s="1">
        <v>44124</v>
      </c>
      <c r="FX3" s="1">
        <v>44125</v>
      </c>
      <c r="FY3" s="1">
        <v>44126</v>
      </c>
      <c r="FZ3" s="1">
        <v>44127</v>
      </c>
      <c r="GA3" s="1">
        <v>44128</v>
      </c>
      <c r="GB3" s="1">
        <v>44129</v>
      </c>
      <c r="GC3" s="1">
        <v>44130</v>
      </c>
      <c r="GD3" s="1">
        <v>44131</v>
      </c>
      <c r="GE3" s="1">
        <v>44132</v>
      </c>
      <c r="GF3" s="1">
        <v>44133</v>
      </c>
      <c r="GG3" s="1">
        <v>44134</v>
      </c>
      <c r="GH3" s="1">
        <v>44135</v>
      </c>
      <c r="GI3" s="1">
        <v>44136</v>
      </c>
    </row>
    <row r="4" spans="1:191">
      <c r="A4" s="16" t="s">
        <v>14</v>
      </c>
      <c r="B4">
        <v>8355490</v>
      </c>
      <c r="C4" s="1">
        <v>43955</v>
      </c>
      <c r="D4">
        <v>63.2</v>
      </c>
      <c r="E4" t="s">
        <v>110</v>
      </c>
      <c r="G4" s="16">
        <v>55.6</v>
      </c>
      <c r="H4">
        <v>68.900000000000006</v>
      </c>
      <c r="I4">
        <v>66.599999999999994</v>
      </c>
      <c r="J4">
        <v>63.2</v>
      </c>
      <c r="K4">
        <v>95.9</v>
      </c>
      <c r="L4">
        <v>88.4</v>
      </c>
      <c r="M4">
        <v>67.400000000000006</v>
      </c>
      <c r="N4">
        <v>43.8</v>
      </c>
      <c r="O4">
        <v>48.1</v>
      </c>
      <c r="P4">
        <v>64.7</v>
      </c>
      <c r="Q4">
        <v>77.400000000000006</v>
      </c>
      <c r="R4">
        <v>77.400000000000006</v>
      </c>
      <c r="S4">
        <v>72.2</v>
      </c>
      <c r="T4">
        <v>53.7</v>
      </c>
      <c r="U4">
        <v>50.2</v>
      </c>
      <c r="V4">
        <v>52.1</v>
      </c>
      <c r="W4">
        <v>57.8</v>
      </c>
      <c r="X4">
        <v>60.2</v>
      </c>
      <c r="Y4">
        <v>52.2</v>
      </c>
      <c r="Z4">
        <v>38.700000000000003</v>
      </c>
      <c r="AA4">
        <v>35</v>
      </c>
      <c r="AB4">
        <v>26.1</v>
      </c>
      <c r="AC4">
        <v>24.3</v>
      </c>
      <c r="AD4">
        <v>21.9</v>
      </c>
      <c r="AE4">
        <v>23.8</v>
      </c>
      <c r="AF4">
        <v>51.6</v>
      </c>
      <c r="AG4">
        <v>117</v>
      </c>
      <c r="AH4">
        <v>62.3</v>
      </c>
      <c r="AI4">
        <v>26.8</v>
      </c>
      <c r="AJ4">
        <v>5.86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321</v>
      </c>
      <c r="CO4">
        <v>489</v>
      </c>
      <c r="CP4">
        <v>520</v>
      </c>
      <c r="CQ4">
        <v>182</v>
      </c>
      <c r="CR4">
        <v>236</v>
      </c>
      <c r="CS4">
        <v>123</v>
      </c>
      <c r="CT4">
        <v>105</v>
      </c>
      <c r="CU4">
        <v>77.8</v>
      </c>
      <c r="CV4">
        <v>53.6</v>
      </c>
      <c r="CW4">
        <v>50.4</v>
      </c>
      <c r="CX4">
        <v>40.799999999999997</v>
      </c>
      <c r="CY4">
        <v>23.7</v>
      </c>
      <c r="CZ4">
        <v>10.9</v>
      </c>
      <c r="DA4">
        <v>0.34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0.12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17</v>
      </c>
      <c r="GI4">
        <v>33.4</v>
      </c>
    </row>
    <row r="5" spans="1:191">
      <c r="A5" s="16" t="s">
        <v>14</v>
      </c>
      <c r="B5">
        <v>8355490</v>
      </c>
      <c r="C5" s="1">
        <v>43956</v>
      </c>
      <c r="D5">
        <v>95.9</v>
      </c>
      <c r="E5" t="s">
        <v>110</v>
      </c>
      <c r="G5" s="16" t="s">
        <v>110</v>
      </c>
      <c r="H5" t="s">
        <v>110</v>
      </c>
      <c r="I5" s="1" t="s">
        <v>110</v>
      </c>
      <c r="J5" t="s">
        <v>110</v>
      </c>
      <c r="K5" t="s">
        <v>110</v>
      </c>
      <c r="L5" t="s">
        <v>110</v>
      </c>
      <c r="M5" t="s">
        <v>110</v>
      </c>
      <c r="N5" t="s">
        <v>110</v>
      </c>
      <c r="O5" t="s">
        <v>110</v>
      </c>
      <c r="P5" t="s">
        <v>110</v>
      </c>
      <c r="Q5" t="s">
        <v>110</v>
      </c>
      <c r="R5" t="s">
        <v>110</v>
      </c>
      <c r="S5" t="s">
        <v>110</v>
      </c>
      <c r="T5" t="s">
        <v>110</v>
      </c>
      <c r="U5" t="s">
        <v>110</v>
      </c>
      <c r="V5" t="s">
        <v>110</v>
      </c>
      <c r="W5" t="s">
        <v>110</v>
      </c>
      <c r="X5" t="s">
        <v>110</v>
      </c>
      <c r="Y5" t="s">
        <v>110</v>
      </c>
      <c r="Z5" t="s">
        <v>110</v>
      </c>
      <c r="AA5" t="s">
        <v>110</v>
      </c>
      <c r="AB5" t="s">
        <v>110</v>
      </c>
      <c r="AC5" t="s">
        <v>110</v>
      </c>
      <c r="AD5" t="s">
        <v>110</v>
      </c>
      <c r="AE5" t="s">
        <v>110</v>
      </c>
      <c r="AF5" t="s">
        <v>110</v>
      </c>
      <c r="AG5" t="s">
        <v>110</v>
      </c>
      <c r="AH5" t="s">
        <v>110</v>
      </c>
      <c r="AI5" t="s">
        <v>110</v>
      </c>
      <c r="AJ5" t="s">
        <v>110</v>
      </c>
      <c r="AK5" t="s">
        <v>110</v>
      </c>
      <c r="AL5" t="s">
        <v>110</v>
      </c>
      <c r="AM5" t="s">
        <v>110</v>
      </c>
      <c r="AN5" t="s">
        <v>16</v>
      </c>
      <c r="AO5" t="s">
        <v>16</v>
      </c>
      <c r="AP5" t="s">
        <v>16</v>
      </c>
      <c r="AQ5" t="s">
        <v>16</v>
      </c>
      <c r="AR5" t="s">
        <v>16</v>
      </c>
      <c r="AS5" t="s">
        <v>16</v>
      </c>
      <c r="AT5" t="s">
        <v>16</v>
      </c>
      <c r="AU5" t="s">
        <v>16</v>
      </c>
      <c r="AV5" t="s">
        <v>16</v>
      </c>
      <c r="AW5" t="s">
        <v>16</v>
      </c>
      <c r="AX5" t="s">
        <v>16</v>
      </c>
      <c r="AY5" t="s">
        <v>16</v>
      </c>
      <c r="AZ5" t="s">
        <v>16</v>
      </c>
      <c r="BA5" t="s">
        <v>16</v>
      </c>
      <c r="BB5" t="s">
        <v>16</v>
      </c>
      <c r="BC5" t="s">
        <v>16</v>
      </c>
      <c r="BD5" t="s">
        <v>16</v>
      </c>
      <c r="BE5" t="s">
        <v>16</v>
      </c>
      <c r="BF5" t="s">
        <v>16</v>
      </c>
      <c r="BG5" t="s">
        <v>16</v>
      </c>
      <c r="BH5" t="s">
        <v>16</v>
      </c>
      <c r="BI5" t="s">
        <v>16</v>
      </c>
      <c r="BJ5" t="s">
        <v>16</v>
      </c>
      <c r="BK5" t="s">
        <v>16</v>
      </c>
      <c r="BL5" t="s">
        <v>16</v>
      </c>
      <c r="BM5" t="s">
        <v>16</v>
      </c>
      <c r="BN5" t="s">
        <v>16</v>
      </c>
      <c r="BO5" t="s">
        <v>16</v>
      </c>
      <c r="BP5" t="s">
        <v>16</v>
      </c>
      <c r="BQ5" t="s">
        <v>16</v>
      </c>
      <c r="BR5" t="s">
        <v>16</v>
      </c>
      <c r="BS5" t="s">
        <v>16</v>
      </c>
      <c r="BT5" t="s">
        <v>16</v>
      </c>
      <c r="BU5" t="s">
        <v>16</v>
      </c>
      <c r="BV5" t="s">
        <v>16</v>
      </c>
      <c r="BW5" t="s">
        <v>16</v>
      </c>
      <c r="BX5" t="s">
        <v>16</v>
      </c>
      <c r="BY5" t="s">
        <v>16</v>
      </c>
      <c r="BZ5" t="s">
        <v>16</v>
      </c>
      <c r="CA5" t="s">
        <v>16</v>
      </c>
      <c r="CB5" t="s">
        <v>16</v>
      </c>
      <c r="CC5" t="s">
        <v>16</v>
      </c>
      <c r="CD5" t="s">
        <v>16</v>
      </c>
      <c r="CE5" t="s">
        <v>16</v>
      </c>
      <c r="CF5" t="s">
        <v>16</v>
      </c>
      <c r="CG5" t="s">
        <v>16</v>
      </c>
      <c r="CH5" t="s">
        <v>16</v>
      </c>
      <c r="CI5" t="s">
        <v>16</v>
      </c>
      <c r="CJ5" t="s">
        <v>16</v>
      </c>
      <c r="CK5" t="s">
        <v>16</v>
      </c>
      <c r="CL5" t="s">
        <v>16</v>
      </c>
      <c r="CM5" t="s">
        <v>16</v>
      </c>
      <c r="CN5" t="s">
        <v>15</v>
      </c>
      <c r="CO5" t="s">
        <v>15</v>
      </c>
      <c r="CP5" t="s">
        <v>15</v>
      </c>
      <c r="CQ5" t="s">
        <v>16</v>
      </c>
      <c r="CR5" t="s">
        <v>15</v>
      </c>
      <c r="CS5" t="s">
        <v>15</v>
      </c>
      <c r="CT5" t="s">
        <v>15</v>
      </c>
      <c r="CU5" t="s">
        <v>16</v>
      </c>
      <c r="CV5" t="s">
        <v>16</v>
      </c>
      <c r="CW5" t="s">
        <v>16</v>
      </c>
      <c r="CX5" t="s">
        <v>15</v>
      </c>
      <c r="CY5" t="s">
        <v>15</v>
      </c>
      <c r="CZ5" t="s">
        <v>15</v>
      </c>
      <c r="DA5" t="s">
        <v>15</v>
      </c>
      <c r="DB5" t="s">
        <v>16</v>
      </c>
      <c r="DC5" t="s">
        <v>16</v>
      </c>
      <c r="DD5" t="s">
        <v>16</v>
      </c>
      <c r="DE5" t="s">
        <v>16</v>
      </c>
      <c r="DF5" t="s">
        <v>16</v>
      </c>
      <c r="DG5" t="s">
        <v>16</v>
      </c>
      <c r="DH5" t="s">
        <v>16</v>
      </c>
      <c r="DI5" t="s">
        <v>16</v>
      </c>
      <c r="DJ5" t="s">
        <v>16</v>
      </c>
      <c r="DK5" t="s">
        <v>16</v>
      </c>
      <c r="DL5" t="s">
        <v>16</v>
      </c>
      <c r="DM5" t="s">
        <v>16</v>
      </c>
      <c r="DN5" t="s">
        <v>16</v>
      </c>
      <c r="DO5" t="s">
        <v>16</v>
      </c>
      <c r="DP5" t="s">
        <v>16</v>
      </c>
      <c r="DQ5" t="s">
        <v>16</v>
      </c>
      <c r="DR5" t="s">
        <v>16</v>
      </c>
      <c r="DS5" t="s">
        <v>16</v>
      </c>
      <c r="DT5" t="s">
        <v>16</v>
      </c>
      <c r="DU5" t="s">
        <v>16</v>
      </c>
      <c r="DV5" t="s">
        <v>16</v>
      </c>
      <c r="DW5" t="s">
        <v>16</v>
      </c>
      <c r="DX5" t="s">
        <v>16</v>
      </c>
      <c r="DY5" t="s">
        <v>16</v>
      </c>
      <c r="DZ5" t="s">
        <v>16</v>
      </c>
      <c r="EA5" t="s">
        <v>16</v>
      </c>
      <c r="EB5" t="s">
        <v>16</v>
      </c>
      <c r="EC5" t="s">
        <v>16</v>
      </c>
      <c r="ED5" t="s">
        <v>16</v>
      </c>
      <c r="EE5" t="s">
        <v>16</v>
      </c>
      <c r="EF5" t="s">
        <v>16</v>
      </c>
      <c r="EG5" t="s">
        <v>16</v>
      </c>
      <c r="EH5" t="s">
        <v>16</v>
      </c>
      <c r="EI5" t="s">
        <v>16</v>
      </c>
      <c r="EJ5" t="s">
        <v>16</v>
      </c>
      <c r="EK5" t="s">
        <v>16</v>
      </c>
      <c r="EL5" t="s">
        <v>16</v>
      </c>
      <c r="EM5" t="s">
        <v>16</v>
      </c>
      <c r="EN5" t="s">
        <v>16</v>
      </c>
      <c r="EO5" t="s">
        <v>16</v>
      </c>
      <c r="EP5" t="s">
        <v>16</v>
      </c>
      <c r="EQ5" t="s">
        <v>16</v>
      </c>
      <c r="ER5" t="s">
        <v>16</v>
      </c>
      <c r="ES5" t="s">
        <v>16</v>
      </c>
      <c r="ET5" t="s">
        <v>16</v>
      </c>
      <c r="EU5" t="s">
        <v>16</v>
      </c>
      <c r="EV5" t="s">
        <v>16</v>
      </c>
      <c r="EW5" t="s">
        <v>16</v>
      </c>
      <c r="EX5" t="s">
        <v>16</v>
      </c>
      <c r="EY5" t="s">
        <v>16</v>
      </c>
      <c r="EZ5" t="s">
        <v>16</v>
      </c>
      <c r="FA5" t="s">
        <v>16</v>
      </c>
      <c r="FB5" t="s">
        <v>16</v>
      </c>
      <c r="FC5" t="s">
        <v>16</v>
      </c>
      <c r="FD5" t="s">
        <v>16</v>
      </c>
      <c r="FE5" t="s">
        <v>16</v>
      </c>
      <c r="FF5" t="s">
        <v>16</v>
      </c>
      <c r="FG5" t="s">
        <v>16</v>
      </c>
      <c r="FH5" t="s">
        <v>16</v>
      </c>
      <c r="FI5" t="s">
        <v>16</v>
      </c>
      <c r="FJ5" t="s">
        <v>16</v>
      </c>
      <c r="FK5" t="s">
        <v>16</v>
      </c>
      <c r="FL5" t="s">
        <v>16</v>
      </c>
      <c r="FM5" t="s">
        <v>16</v>
      </c>
      <c r="FN5" t="s">
        <v>16</v>
      </c>
      <c r="FO5" t="s">
        <v>16</v>
      </c>
      <c r="FP5" t="s">
        <v>16</v>
      </c>
      <c r="FQ5" t="s">
        <v>16</v>
      </c>
      <c r="FR5" t="s">
        <v>16</v>
      </c>
      <c r="FS5" t="s">
        <v>16</v>
      </c>
      <c r="FT5" t="s">
        <v>16</v>
      </c>
      <c r="FU5" t="s">
        <v>16</v>
      </c>
      <c r="FV5" t="s">
        <v>16</v>
      </c>
      <c r="FW5" t="s">
        <v>16</v>
      </c>
      <c r="FX5" t="s">
        <v>16</v>
      </c>
      <c r="FY5" t="s">
        <v>16</v>
      </c>
      <c r="FZ5" t="s">
        <v>16</v>
      </c>
      <c r="GA5" t="s">
        <v>16</v>
      </c>
      <c r="GB5" t="s">
        <v>16</v>
      </c>
      <c r="GC5" t="s">
        <v>16</v>
      </c>
      <c r="GD5" t="s">
        <v>16</v>
      </c>
      <c r="GE5" t="s">
        <v>16</v>
      </c>
      <c r="GF5" t="s">
        <v>16</v>
      </c>
      <c r="GG5" t="s">
        <v>16</v>
      </c>
      <c r="GH5" t="s">
        <v>16</v>
      </c>
      <c r="GI5" t="s">
        <v>16</v>
      </c>
    </row>
    <row r="6" spans="1:191">
      <c r="A6" s="16" t="s">
        <v>14</v>
      </c>
      <c r="B6">
        <v>8355490</v>
      </c>
      <c r="C6" s="1">
        <v>43957</v>
      </c>
      <c r="D6">
        <v>88.4</v>
      </c>
      <c r="E6" t="s">
        <v>110</v>
      </c>
    </row>
    <row r="7" spans="1:191">
      <c r="A7" s="16" t="s">
        <v>14</v>
      </c>
      <c r="B7">
        <v>8355490</v>
      </c>
      <c r="C7" s="1">
        <v>43958</v>
      </c>
      <c r="D7">
        <v>67.400000000000006</v>
      </c>
      <c r="E7" t="s">
        <v>110</v>
      </c>
    </row>
    <row r="8" spans="1:191">
      <c r="A8" s="16" t="s">
        <v>14</v>
      </c>
      <c r="B8">
        <v>8355490</v>
      </c>
      <c r="C8" s="1">
        <v>43959</v>
      </c>
      <c r="D8">
        <v>43.8</v>
      </c>
      <c r="E8" t="s">
        <v>110</v>
      </c>
    </row>
    <row r="9" spans="1:191">
      <c r="A9" s="16" t="s">
        <v>14</v>
      </c>
      <c r="B9">
        <v>8355490</v>
      </c>
      <c r="C9" s="1">
        <v>43960</v>
      </c>
      <c r="D9">
        <v>48.1</v>
      </c>
      <c r="E9" t="s">
        <v>110</v>
      </c>
    </row>
    <row r="10" spans="1:191">
      <c r="A10" s="16" t="s">
        <v>14</v>
      </c>
      <c r="B10">
        <v>8355490</v>
      </c>
      <c r="C10" s="1">
        <v>43961</v>
      </c>
      <c r="D10">
        <v>64.7</v>
      </c>
      <c r="E10" t="s">
        <v>110</v>
      </c>
    </row>
    <row r="11" spans="1:191">
      <c r="A11" s="16" t="s">
        <v>14</v>
      </c>
      <c r="B11">
        <v>8355490</v>
      </c>
      <c r="C11" s="1">
        <v>43962</v>
      </c>
      <c r="D11">
        <v>77.400000000000006</v>
      </c>
      <c r="E11" t="s">
        <v>110</v>
      </c>
    </row>
    <row r="12" spans="1:191">
      <c r="A12" s="16" t="s">
        <v>14</v>
      </c>
      <c r="B12">
        <v>8355490</v>
      </c>
      <c r="C12" s="1">
        <v>43963</v>
      </c>
      <c r="D12">
        <v>77.400000000000006</v>
      </c>
      <c r="E12" t="s">
        <v>110</v>
      </c>
    </row>
    <row r="13" spans="1:191">
      <c r="A13" s="16" t="s">
        <v>14</v>
      </c>
      <c r="B13">
        <v>8355490</v>
      </c>
      <c r="C13" s="1">
        <v>43964</v>
      </c>
      <c r="D13">
        <v>72.2</v>
      </c>
      <c r="E13" t="s">
        <v>110</v>
      </c>
    </row>
    <row r="14" spans="1:191">
      <c r="A14" s="16" t="s">
        <v>14</v>
      </c>
      <c r="B14">
        <v>8355490</v>
      </c>
      <c r="C14" s="1">
        <v>43965</v>
      </c>
      <c r="D14">
        <v>53.7</v>
      </c>
      <c r="E14" t="s">
        <v>110</v>
      </c>
    </row>
    <row r="15" spans="1:191">
      <c r="A15" s="16" t="s">
        <v>14</v>
      </c>
      <c r="B15">
        <v>8355490</v>
      </c>
      <c r="C15" s="1">
        <v>43966</v>
      </c>
      <c r="D15">
        <v>50.2</v>
      </c>
      <c r="E15" t="s">
        <v>110</v>
      </c>
    </row>
    <row r="16" spans="1:191">
      <c r="A16" s="16" t="s">
        <v>14</v>
      </c>
      <c r="B16">
        <v>8355490</v>
      </c>
      <c r="C16" s="1">
        <v>43967</v>
      </c>
      <c r="D16">
        <v>52.1</v>
      </c>
      <c r="E16" t="s">
        <v>110</v>
      </c>
    </row>
    <row r="17" spans="1:5">
      <c r="A17" s="16" t="s">
        <v>14</v>
      </c>
      <c r="B17">
        <v>8355490</v>
      </c>
      <c r="C17" s="1">
        <v>43968</v>
      </c>
      <c r="D17">
        <v>57.8</v>
      </c>
      <c r="E17" t="s">
        <v>110</v>
      </c>
    </row>
    <row r="18" spans="1:5">
      <c r="A18" s="16" t="s">
        <v>14</v>
      </c>
      <c r="B18">
        <v>8355490</v>
      </c>
      <c r="C18" s="1">
        <v>43969</v>
      </c>
      <c r="D18">
        <v>60.2</v>
      </c>
      <c r="E18" t="s">
        <v>110</v>
      </c>
    </row>
    <row r="19" spans="1:5">
      <c r="A19" s="16" t="s">
        <v>14</v>
      </c>
      <c r="B19">
        <v>8355490</v>
      </c>
      <c r="C19" s="1">
        <v>43970</v>
      </c>
      <c r="D19">
        <v>52.2</v>
      </c>
      <c r="E19" t="s">
        <v>110</v>
      </c>
    </row>
    <row r="20" spans="1:5">
      <c r="A20" s="16" t="s">
        <v>14</v>
      </c>
      <c r="B20">
        <v>8355490</v>
      </c>
      <c r="C20" s="1">
        <v>43971</v>
      </c>
      <c r="D20">
        <v>38.700000000000003</v>
      </c>
      <c r="E20" t="s">
        <v>110</v>
      </c>
    </row>
    <row r="21" spans="1:5">
      <c r="A21" s="16" t="s">
        <v>14</v>
      </c>
      <c r="B21">
        <v>8355490</v>
      </c>
      <c r="C21" s="1">
        <v>43972</v>
      </c>
      <c r="D21">
        <v>35</v>
      </c>
      <c r="E21" t="s">
        <v>110</v>
      </c>
    </row>
    <row r="22" spans="1:5">
      <c r="A22" s="16" t="s">
        <v>14</v>
      </c>
      <c r="B22">
        <v>8355490</v>
      </c>
      <c r="C22" s="1">
        <v>43973</v>
      </c>
      <c r="D22">
        <v>26.1</v>
      </c>
      <c r="E22" t="s">
        <v>110</v>
      </c>
    </row>
    <row r="23" spans="1:5">
      <c r="A23" s="16" t="s">
        <v>14</v>
      </c>
      <c r="B23">
        <v>8355490</v>
      </c>
      <c r="C23" s="1">
        <v>43974</v>
      </c>
      <c r="D23">
        <v>24.3</v>
      </c>
      <c r="E23" t="s">
        <v>110</v>
      </c>
    </row>
    <row r="24" spans="1:5">
      <c r="A24" s="16" t="s">
        <v>14</v>
      </c>
      <c r="B24">
        <v>8355490</v>
      </c>
      <c r="C24" s="1">
        <v>43975</v>
      </c>
      <c r="D24">
        <v>21.9</v>
      </c>
      <c r="E24" t="s">
        <v>110</v>
      </c>
    </row>
    <row r="25" spans="1:5">
      <c r="A25" s="16" t="s">
        <v>14</v>
      </c>
      <c r="B25">
        <v>8355490</v>
      </c>
      <c r="C25" s="1">
        <v>43976</v>
      </c>
      <c r="D25">
        <v>23.8</v>
      </c>
      <c r="E25" t="s">
        <v>110</v>
      </c>
    </row>
    <row r="26" spans="1:5">
      <c r="A26" s="16" t="s">
        <v>14</v>
      </c>
      <c r="B26">
        <v>8355490</v>
      </c>
      <c r="C26" s="1">
        <v>43977</v>
      </c>
      <c r="D26">
        <v>51.6</v>
      </c>
      <c r="E26" t="s">
        <v>110</v>
      </c>
    </row>
    <row r="27" spans="1:5">
      <c r="A27" s="16" t="s">
        <v>14</v>
      </c>
      <c r="B27">
        <v>8355490</v>
      </c>
      <c r="C27" s="1">
        <v>43978</v>
      </c>
      <c r="D27">
        <v>117</v>
      </c>
      <c r="E27" t="s">
        <v>110</v>
      </c>
    </row>
    <row r="28" spans="1:5">
      <c r="A28" s="16" t="s">
        <v>14</v>
      </c>
      <c r="B28">
        <v>8355490</v>
      </c>
      <c r="C28" s="1">
        <v>43979</v>
      </c>
      <c r="D28">
        <v>62.3</v>
      </c>
      <c r="E28" t="s">
        <v>110</v>
      </c>
    </row>
    <row r="29" spans="1:5">
      <c r="A29" s="16" t="s">
        <v>14</v>
      </c>
      <c r="B29">
        <v>8355490</v>
      </c>
      <c r="C29" s="1">
        <v>43980</v>
      </c>
      <c r="D29">
        <v>26.8</v>
      </c>
      <c r="E29" t="s">
        <v>110</v>
      </c>
    </row>
    <row r="30" spans="1:5">
      <c r="A30" s="16" t="s">
        <v>14</v>
      </c>
      <c r="B30">
        <v>8355490</v>
      </c>
      <c r="C30" s="1">
        <v>43981</v>
      </c>
      <c r="D30">
        <v>5.86</v>
      </c>
      <c r="E30" t="s">
        <v>110</v>
      </c>
    </row>
    <row r="31" spans="1:5">
      <c r="A31" s="16" t="s">
        <v>14</v>
      </c>
      <c r="B31">
        <v>8355490</v>
      </c>
      <c r="C31" s="1">
        <v>43982</v>
      </c>
      <c r="D31">
        <v>0</v>
      </c>
      <c r="E31" t="s">
        <v>110</v>
      </c>
    </row>
    <row r="32" spans="1:5">
      <c r="A32" s="16" t="s">
        <v>14</v>
      </c>
      <c r="B32">
        <v>8355490</v>
      </c>
      <c r="C32" s="1">
        <v>43983</v>
      </c>
      <c r="D32">
        <v>0</v>
      </c>
      <c r="E32" t="s">
        <v>110</v>
      </c>
    </row>
    <row r="33" spans="1:5">
      <c r="A33" s="16" t="s">
        <v>14</v>
      </c>
      <c r="B33">
        <v>8355490</v>
      </c>
      <c r="C33" s="1">
        <v>43984</v>
      </c>
      <c r="D33">
        <v>0</v>
      </c>
      <c r="E33" t="s">
        <v>110</v>
      </c>
    </row>
    <row r="34" spans="1:5">
      <c r="A34" s="16" t="s">
        <v>14</v>
      </c>
      <c r="B34">
        <v>8355490</v>
      </c>
      <c r="C34" s="1">
        <v>43985</v>
      </c>
      <c r="D34">
        <v>0</v>
      </c>
      <c r="E34" t="s">
        <v>16</v>
      </c>
    </row>
    <row r="35" spans="1:5">
      <c r="A35" s="16" t="s">
        <v>14</v>
      </c>
      <c r="B35">
        <v>8355490</v>
      </c>
      <c r="C35" s="1">
        <v>43986</v>
      </c>
      <c r="D35">
        <v>0</v>
      </c>
      <c r="E35" t="s">
        <v>16</v>
      </c>
    </row>
    <row r="36" spans="1:5">
      <c r="A36" s="16" t="s">
        <v>14</v>
      </c>
      <c r="B36">
        <v>8355490</v>
      </c>
      <c r="C36" s="1">
        <v>43987</v>
      </c>
      <c r="D36">
        <v>0</v>
      </c>
      <c r="E36" t="s">
        <v>16</v>
      </c>
    </row>
    <row r="37" spans="1:5">
      <c r="A37" s="16" t="s">
        <v>14</v>
      </c>
      <c r="B37">
        <v>8355490</v>
      </c>
      <c r="C37" s="1">
        <v>43988</v>
      </c>
      <c r="D37">
        <v>0</v>
      </c>
      <c r="E37" t="s">
        <v>16</v>
      </c>
    </row>
    <row r="38" spans="1:5">
      <c r="A38" s="16" t="s">
        <v>14</v>
      </c>
      <c r="B38">
        <v>8355490</v>
      </c>
      <c r="C38" s="1">
        <v>43989</v>
      </c>
      <c r="D38">
        <v>0</v>
      </c>
      <c r="E38" t="s">
        <v>16</v>
      </c>
    </row>
    <row r="39" spans="1:5">
      <c r="A39" s="16" t="s">
        <v>14</v>
      </c>
      <c r="B39">
        <v>8355490</v>
      </c>
      <c r="C39" s="1">
        <v>43990</v>
      </c>
      <c r="D39">
        <v>0</v>
      </c>
      <c r="E39" t="s">
        <v>16</v>
      </c>
    </row>
    <row r="40" spans="1:5">
      <c r="A40" s="16" t="s">
        <v>14</v>
      </c>
      <c r="B40">
        <v>8355490</v>
      </c>
      <c r="C40" s="1">
        <v>43991</v>
      </c>
      <c r="D40">
        <v>0</v>
      </c>
      <c r="E40" t="s">
        <v>16</v>
      </c>
    </row>
    <row r="41" spans="1:5">
      <c r="A41" s="16" t="s">
        <v>14</v>
      </c>
      <c r="B41">
        <v>8355490</v>
      </c>
      <c r="C41" s="1">
        <v>43992</v>
      </c>
      <c r="D41">
        <v>0</v>
      </c>
      <c r="E41" t="s">
        <v>16</v>
      </c>
    </row>
    <row r="42" spans="1:5">
      <c r="A42" s="16" t="s">
        <v>14</v>
      </c>
      <c r="B42">
        <v>8355490</v>
      </c>
      <c r="C42" s="1">
        <v>43993</v>
      </c>
      <c r="D42">
        <v>0</v>
      </c>
      <c r="E42" t="s">
        <v>16</v>
      </c>
    </row>
    <row r="43" spans="1:5">
      <c r="A43" s="16" t="s">
        <v>14</v>
      </c>
      <c r="B43">
        <v>8355490</v>
      </c>
      <c r="C43" s="1">
        <v>43994</v>
      </c>
      <c r="D43">
        <v>0</v>
      </c>
      <c r="E43" t="s">
        <v>16</v>
      </c>
    </row>
    <row r="44" spans="1:5">
      <c r="A44" s="16" t="s">
        <v>14</v>
      </c>
      <c r="B44">
        <v>8355490</v>
      </c>
      <c r="C44" s="1">
        <v>43995</v>
      </c>
      <c r="D44">
        <v>0</v>
      </c>
      <c r="E44" t="s">
        <v>16</v>
      </c>
    </row>
    <row r="45" spans="1:5">
      <c r="A45" s="16" t="s">
        <v>14</v>
      </c>
      <c r="B45">
        <v>8355490</v>
      </c>
      <c r="C45" s="1">
        <v>43996</v>
      </c>
      <c r="D45">
        <v>0</v>
      </c>
      <c r="E45" t="s">
        <v>16</v>
      </c>
    </row>
    <row r="46" spans="1:5">
      <c r="A46" s="16" t="s">
        <v>14</v>
      </c>
      <c r="B46">
        <v>8355490</v>
      </c>
      <c r="C46" s="1">
        <v>43997</v>
      </c>
      <c r="D46">
        <v>0</v>
      </c>
      <c r="E46" t="s">
        <v>16</v>
      </c>
    </row>
    <row r="47" spans="1:5">
      <c r="A47" s="16" t="s">
        <v>14</v>
      </c>
      <c r="B47">
        <v>8355490</v>
      </c>
      <c r="C47" s="1">
        <v>43998</v>
      </c>
      <c r="D47">
        <v>0</v>
      </c>
      <c r="E47" t="s">
        <v>16</v>
      </c>
    </row>
    <row r="48" spans="1:5">
      <c r="A48" s="16" t="s">
        <v>14</v>
      </c>
      <c r="B48">
        <v>8355490</v>
      </c>
      <c r="C48" s="1">
        <v>43999</v>
      </c>
      <c r="D48">
        <v>0</v>
      </c>
      <c r="E48" t="s">
        <v>16</v>
      </c>
    </row>
    <row r="49" spans="1:5">
      <c r="A49" s="16" t="s">
        <v>14</v>
      </c>
      <c r="B49">
        <v>8355490</v>
      </c>
      <c r="C49" s="1">
        <v>44000</v>
      </c>
      <c r="D49">
        <v>0</v>
      </c>
      <c r="E49" t="s">
        <v>16</v>
      </c>
    </row>
    <row r="50" spans="1:5">
      <c r="A50" s="16" t="s">
        <v>14</v>
      </c>
      <c r="B50">
        <v>8355490</v>
      </c>
      <c r="C50" s="1">
        <v>44001</v>
      </c>
      <c r="D50">
        <v>0</v>
      </c>
      <c r="E50" t="s">
        <v>16</v>
      </c>
    </row>
    <row r="51" spans="1:5">
      <c r="A51" s="16" t="s">
        <v>14</v>
      </c>
      <c r="B51">
        <v>8355490</v>
      </c>
      <c r="C51" s="1">
        <v>44002</v>
      </c>
      <c r="D51">
        <v>0</v>
      </c>
      <c r="E51" t="s">
        <v>16</v>
      </c>
    </row>
    <row r="52" spans="1:5">
      <c r="A52" s="16" t="s">
        <v>14</v>
      </c>
      <c r="B52">
        <v>8355490</v>
      </c>
      <c r="C52" s="1">
        <v>44003</v>
      </c>
      <c r="D52">
        <v>0</v>
      </c>
      <c r="E52" t="s">
        <v>16</v>
      </c>
    </row>
    <row r="53" spans="1:5">
      <c r="A53" s="16" t="s">
        <v>14</v>
      </c>
      <c r="B53">
        <v>8355490</v>
      </c>
      <c r="C53" s="1">
        <v>44004</v>
      </c>
      <c r="D53">
        <v>0</v>
      </c>
      <c r="E53" t="s">
        <v>16</v>
      </c>
    </row>
    <row r="54" spans="1:5">
      <c r="A54" s="16" t="s">
        <v>14</v>
      </c>
      <c r="B54">
        <v>8355490</v>
      </c>
      <c r="C54" s="1">
        <v>44005</v>
      </c>
      <c r="D54">
        <v>0</v>
      </c>
      <c r="E54" t="s">
        <v>16</v>
      </c>
    </row>
    <row r="55" spans="1:5">
      <c r="A55" s="16" t="s">
        <v>14</v>
      </c>
      <c r="B55">
        <v>8355490</v>
      </c>
      <c r="C55" s="1">
        <v>44006</v>
      </c>
      <c r="D55">
        <v>0</v>
      </c>
      <c r="E55" t="s">
        <v>16</v>
      </c>
    </row>
    <row r="56" spans="1:5">
      <c r="A56" s="16" t="s">
        <v>14</v>
      </c>
      <c r="B56">
        <v>8355490</v>
      </c>
      <c r="C56" s="1">
        <v>44007</v>
      </c>
      <c r="D56">
        <v>0</v>
      </c>
      <c r="E56" t="s">
        <v>16</v>
      </c>
    </row>
    <row r="57" spans="1:5">
      <c r="A57" s="16" t="s">
        <v>14</v>
      </c>
      <c r="B57">
        <v>8355490</v>
      </c>
      <c r="C57" s="1">
        <v>44008</v>
      </c>
      <c r="D57">
        <v>0</v>
      </c>
      <c r="E57" t="s">
        <v>16</v>
      </c>
    </row>
    <row r="58" spans="1:5">
      <c r="A58" s="16" t="s">
        <v>14</v>
      </c>
      <c r="B58">
        <v>8355490</v>
      </c>
      <c r="C58" s="1">
        <v>44009</v>
      </c>
      <c r="D58">
        <v>0</v>
      </c>
      <c r="E58" t="s">
        <v>16</v>
      </c>
    </row>
    <row r="59" spans="1:5">
      <c r="A59" s="16" t="s">
        <v>14</v>
      </c>
      <c r="B59">
        <v>8355490</v>
      </c>
      <c r="C59" s="1">
        <v>44010</v>
      </c>
      <c r="D59">
        <v>0</v>
      </c>
      <c r="E59" t="s">
        <v>16</v>
      </c>
    </row>
    <row r="60" spans="1:5">
      <c r="A60" s="16" t="s">
        <v>14</v>
      </c>
      <c r="B60">
        <v>8355490</v>
      </c>
      <c r="C60" s="1">
        <v>44011</v>
      </c>
      <c r="D60">
        <v>0</v>
      </c>
      <c r="E60" t="s">
        <v>16</v>
      </c>
    </row>
    <row r="61" spans="1:5">
      <c r="A61" s="16" t="s">
        <v>14</v>
      </c>
      <c r="B61">
        <v>8355490</v>
      </c>
      <c r="C61" s="1">
        <v>44012</v>
      </c>
      <c r="D61">
        <v>0</v>
      </c>
      <c r="E61" t="s">
        <v>16</v>
      </c>
    </row>
    <row r="62" spans="1:5">
      <c r="A62" s="16" t="s">
        <v>14</v>
      </c>
      <c r="B62">
        <v>8355490</v>
      </c>
      <c r="C62" s="1">
        <v>44013</v>
      </c>
      <c r="D62">
        <v>0</v>
      </c>
      <c r="E62" t="s">
        <v>16</v>
      </c>
    </row>
    <row r="63" spans="1:5">
      <c r="A63" s="16" t="s">
        <v>14</v>
      </c>
      <c r="B63">
        <v>8355490</v>
      </c>
      <c r="C63" s="1">
        <v>44014</v>
      </c>
      <c r="D63">
        <v>0</v>
      </c>
      <c r="E63" t="s">
        <v>16</v>
      </c>
    </row>
    <row r="64" spans="1:5">
      <c r="A64" s="16" t="s">
        <v>14</v>
      </c>
      <c r="B64">
        <v>8355490</v>
      </c>
      <c r="C64" s="1">
        <v>44015</v>
      </c>
      <c r="D64">
        <v>0</v>
      </c>
      <c r="E64" t="s">
        <v>16</v>
      </c>
    </row>
    <row r="65" spans="1:5">
      <c r="A65" s="16" t="s">
        <v>14</v>
      </c>
      <c r="B65">
        <v>8355490</v>
      </c>
      <c r="C65" s="1">
        <v>44016</v>
      </c>
      <c r="D65">
        <v>0</v>
      </c>
      <c r="E65" t="s">
        <v>16</v>
      </c>
    </row>
    <row r="66" spans="1:5">
      <c r="A66" s="16" t="s">
        <v>14</v>
      </c>
      <c r="B66">
        <v>8355490</v>
      </c>
      <c r="C66" s="1">
        <v>44017</v>
      </c>
      <c r="D66">
        <v>0</v>
      </c>
      <c r="E66" t="s">
        <v>16</v>
      </c>
    </row>
    <row r="67" spans="1:5">
      <c r="A67" s="16" t="s">
        <v>14</v>
      </c>
      <c r="B67">
        <v>8355490</v>
      </c>
      <c r="C67" s="1">
        <v>44018</v>
      </c>
      <c r="D67">
        <v>0</v>
      </c>
      <c r="E67" t="s">
        <v>16</v>
      </c>
    </row>
    <row r="68" spans="1:5">
      <c r="A68" s="16" t="s">
        <v>14</v>
      </c>
      <c r="B68">
        <v>8355490</v>
      </c>
      <c r="C68" s="1">
        <v>44019</v>
      </c>
      <c r="D68">
        <v>0</v>
      </c>
      <c r="E68" t="s">
        <v>16</v>
      </c>
    </row>
    <row r="69" spans="1:5">
      <c r="A69" s="16" t="s">
        <v>14</v>
      </c>
      <c r="B69">
        <v>8355490</v>
      </c>
      <c r="C69" s="1">
        <v>44020</v>
      </c>
      <c r="D69">
        <v>0</v>
      </c>
      <c r="E69" t="s">
        <v>16</v>
      </c>
    </row>
    <row r="70" spans="1:5">
      <c r="A70" s="16" t="s">
        <v>14</v>
      </c>
      <c r="B70">
        <v>8355490</v>
      </c>
      <c r="C70" s="1">
        <v>44021</v>
      </c>
      <c r="D70">
        <v>0</v>
      </c>
      <c r="E70" t="s">
        <v>16</v>
      </c>
    </row>
    <row r="71" spans="1:5">
      <c r="A71" s="16" t="s">
        <v>14</v>
      </c>
      <c r="B71">
        <v>8355490</v>
      </c>
      <c r="C71" s="1">
        <v>44022</v>
      </c>
      <c r="D71">
        <v>0</v>
      </c>
      <c r="E71" t="s">
        <v>16</v>
      </c>
    </row>
    <row r="72" spans="1:5">
      <c r="A72" s="16" t="s">
        <v>14</v>
      </c>
      <c r="B72">
        <v>8355490</v>
      </c>
      <c r="C72" s="1">
        <v>44023</v>
      </c>
      <c r="D72">
        <v>0</v>
      </c>
      <c r="E72" t="s">
        <v>16</v>
      </c>
    </row>
    <row r="73" spans="1:5">
      <c r="A73" s="16" t="s">
        <v>14</v>
      </c>
      <c r="B73">
        <v>8355490</v>
      </c>
      <c r="C73" s="1">
        <v>44024</v>
      </c>
      <c r="D73">
        <v>0</v>
      </c>
      <c r="E73" t="s">
        <v>16</v>
      </c>
    </row>
    <row r="74" spans="1:5">
      <c r="A74" s="16" t="s">
        <v>14</v>
      </c>
      <c r="B74">
        <v>8355490</v>
      </c>
      <c r="C74" s="1">
        <v>44025</v>
      </c>
      <c r="D74">
        <v>0</v>
      </c>
      <c r="E74" t="s">
        <v>16</v>
      </c>
    </row>
    <row r="75" spans="1:5">
      <c r="A75" s="16" t="s">
        <v>14</v>
      </c>
      <c r="B75">
        <v>8355490</v>
      </c>
      <c r="C75" s="1">
        <v>44026</v>
      </c>
      <c r="D75">
        <v>0</v>
      </c>
      <c r="E75" t="s">
        <v>16</v>
      </c>
    </row>
    <row r="76" spans="1:5">
      <c r="A76" s="16" t="s">
        <v>14</v>
      </c>
      <c r="B76">
        <v>8355490</v>
      </c>
      <c r="C76" s="1">
        <v>44027</v>
      </c>
      <c r="D76">
        <v>0</v>
      </c>
      <c r="E76" t="s">
        <v>16</v>
      </c>
    </row>
    <row r="77" spans="1:5">
      <c r="A77" s="16" t="s">
        <v>14</v>
      </c>
      <c r="B77">
        <v>8355490</v>
      </c>
      <c r="C77" s="1">
        <v>44028</v>
      </c>
      <c r="D77">
        <v>0</v>
      </c>
      <c r="E77" t="s">
        <v>16</v>
      </c>
    </row>
    <row r="78" spans="1:5">
      <c r="A78" s="16" t="s">
        <v>14</v>
      </c>
      <c r="B78">
        <v>8355490</v>
      </c>
      <c r="C78" s="1">
        <v>44029</v>
      </c>
      <c r="D78">
        <v>0</v>
      </c>
      <c r="E78" t="s">
        <v>16</v>
      </c>
    </row>
    <row r="79" spans="1:5">
      <c r="A79" s="16" t="s">
        <v>14</v>
      </c>
      <c r="B79">
        <v>8355490</v>
      </c>
      <c r="C79" s="1">
        <v>44030</v>
      </c>
      <c r="D79">
        <v>0</v>
      </c>
      <c r="E79" t="s">
        <v>16</v>
      </c>
    </row>
    <row r="80" spans="1:5">
      <c r="A80" s="16" t="s">
        <v>14</v>
      </c>
      <c r="B80">
        <v>8355490</v>
      </c>
      <c r="C80" s="1">
        <v>44031</v>
      </c>
      <c r="D80">
        <v>0</v>
      </c>
      <c r="E80" t="s">
        <v>16</v>
      </c>
    </row>
    <row r="81" spans="1:5">
      <c r="A81" s="16" t="s">
        <v>14</v>
      </c>
      <c r="B81">
        <v>8355490</v>
      </c>
      <c r="C81" s="1">
        <v>44032</v>
      </c>
      <c r="D81">
        <v>0</v>
      </c>
      <c r="E81" t="s">
        <v>16</v>
      </c>
    </row>
    <row r="82" spans="1:5">
      <c r="A82" s="16" t="s">
        <v>14</v>
      </c>
      <c r="B82">
        <v>8355490</v>
      </c>
      <c r="C82" s="1">
        <v>44033</v>
      </c>
      <c r="D82">
        <v>0</v>
      </c>
      <c r="E82" t="s">
        <v>16</v>
      </c>
    </row>
    <row r="83" spans="1:5">
      <c r="A83" s="16" t="s">
        <v>14</v>
      </c>
      <c r="B83">
        <v>8355490</v>
      </c>
      <c r="C83" s="1">
        <v>44034</v>
      </c>
      <c r="D83">
        <v>0</v>
      </c>
      <c r="E83" t="s">
        <v>16</v>
      </c>
    </row>
    <row r="84" spans="1:5">
      <c r="A84" s="16" t="s">
        <v>14</v>
      </c>
      <c r="B84">
        <v>8355490</v>
      </c>
      <c r="C84" s="1">
        <v>44035</v>
      </c>
      <c r="D84">
        <v>0</v>
      </c>
      <c r="E84" t="s">
        <v>16</v>
      </c>
    </row>
    <row r="85" spans="1:5">
      <c r="A85" s="16" t="s">
        <v>14</v>
      </c>
      <c r="B85">
        <v>8355490</v>
      </c>
      <c r="C85" s="1">
        <v>44036</v>
      </c>
      <c r="D85">
        <v>0</v>
      </c>
      <c r="E85" t="s">
        <v>16</v>
      </c>
    </row>
    <row r="86" spans="1:5">
      <c r="A86" s="16" t="s">
        <v>14</v>
      </c>
      <c r="B86">
        <v>8355490</v>
      </c>
      <c r="C86" s="1">
        <v>44037</v>
      </c>
      <c r="D86">
        <v>321</v>
      </c>
      <c r="E86" t="s">
        <v>15</v>
      </c>
    </row>
    <row r="87" spans="1:5">
      <c r="A87" s="16" t="s">
        <v>14</v>
      </c>
      <c r="B87">
        <v>8355490</v>
      </c>
      <c r="C87" s="1">
        <v>44038</v>
      </c>
      <c r="D87">
        <v>489</v>
      </c>
      <c r="E87" t="s">
        <v>15</v>
      </c>
    </row>
    <row r="88" spans="1:5">
      <c r="A88" s="16" t="s">
        <v>14</v>
      </c>
      <c r="B88">
        <v>8355490</v>
      </c>
      <c r="C88" s="1">
        <v>44039</v>
      </c>
      <c r="D88">
        <v>520</v>
      </c>
      <c r="E88" t="s">
        <v>15</v>
      </c>
    </row>
    <row r="89" spans="1:5">
      <c r="A89" s="16" t="s">
        <v>14</v>
      </c>
      <c r="B89">
        <v>8355490</v>
      </c>
      <c r="C89" s="1">
        <v>44040</v>
      </c>
      <c r="D89">
        <v>182</v>
      </c>
      <c r="E89" t="s">
        <v>16</v>
      </c>
    </row>
    <row r="90" spans="1:5">
      <c r="A90" s="16" t="s">
        <v>14</v>
      </c>
      <c r="B90">
        <v>8355490</v>
      </c>
      <c r="C90" s="1">
        <v>44041</v>
      </c>
      <c r="D90">
        <v>236</v>
      </c>
      <c r="E90" t="s">
        <v>15</v>
      </c>
    </row>
    <row r="91" spans="1:5">
      <c r="A91" s="16" t="s">
        <v>14</v>
      </c>
      <c r="B91">
        <v>8355490</v>
      </c>
      <c r="C91" s="1">
        <v>44042</v>
      </c>
      <c r="D91">
        <v>123</v>
      </c>
      <c r="E91" t="s">
        <v>15</v>
      </c>
    </row>
    <row r="92" spans="1:5">
      <c r="A92" s="16" t="s">
        <v>14</v>
      </c>
      <c r="B92">
        <v>8355490</v>
      </c>
      <c r="C92" s="1">
        <v>44043</v>
      </c>
      <c r="D92">
        <v>105</v>
      </c>
      <c r="E92" t="s">
        <v>15</v>
      </c>
    </row>
    <row r="93" spans="1:5">
      <c r="A93" s="16" t="s">
        <v>14</v>
      </c>
      <c r="B93">
        <v>8355490</v>
      </c>
      <c r="C93" s="1">
        <v>44044</v>
      </c>
      <c r="D93">
        <v>77.8</v>
      </c>
      <c r="E93" t="s">
        <v>16</v>
      </c>
    </row>
    <row r="94" spans="1:5">
      <c r="A94" s="16" t="s">
        <v>14</v>
      </c>
      <c r="B94">
        <v>8355490</v>
      </c>
      <c r="C94" s="1">
        <v>44045</v>
      </c>
      <c r="D94">
        <v>53.6</v>
      </c>
      <c r="E94" t="s">
        <v>16</v>
      </c>
    </row>
    <row r="95" spans="1:5">
      <c r="A95" s="16" t="s">
        <v>14</v>
      </c>
      <c r="B95">
        <v>8355490</v>
      </c>
      <c r="C95" s="1">
        <v>44046</v>
      </c>
      <c r="D95">
        <v>50.4</v>
      </c>
      <c r="E95" t="s">
        <v>16</v>
      </c>
    </row>
    <row r="96" spans="1:5">
      <c r="A96" s="16" t="s">
        <v>14</v>
      </c>
      <c r="B96">
        <v>8355490</v>
      </c>
      <c r="C96" s="1">
        <v>44047</v>
      </c>
      <c r="D96">
        <v>40.799999999999997</v>
      </c>
      <c r="E96" t="s">
        <v>15</v>
      </c>
    </row>
    <row r="97" spans="1:5">
      <c r="A97" s="16" t="s">
        <v>14</v>
      </c>
      <c r="B97">
        <v>8355490</v>
      </c>
      <c r="C97" s="1">
        <v>44048</v>
      </c>
      <c r="D97">
        <v>23.7</v>
      </c>
      <c r="E97" t="s">
        <v>15</v>
      </c>
    </row>
    <row r="98" spans="1:5">
      <c r="A98" s="16" t="s">
        <v>14</v>
      </c>
      <c r="B98">
        <v>8355490</v>
      </c>
      <c r="C98" s="1">
        <v>44049</v>
      </c>
      <c r="D98">
        <v>10.9</v>
      </c>
      <c r="E98" t="s">
        <v>15</v>
      </c>
    </row>
    <row r="99" spans="1:5">
      <c r="A99" s="16" t="s">
        <v>14</v>
      </c>
      <c r="B99">
        <v>8355490</v>
      </c>
      <c r="C99" s="1">
        <v>44050</v>
      </c>
      <c r="D99">
        <v>0.34</v>
      </c>
      <c r="E99" t="s">
        <v>15</v>
      </c>
    </row>
    <row r="100" spans="1:5">
      <c r="A100" s="16" t="s">
        <v>14</v>
      </c>
      <c r="B100">
        <v>8355490</v>
      </c>
      <c r="C100" s="1">
        <v>44051</v>
      </c>
      <c r="D100">
        <v>0</v>
      </c>
      <c r="E100" t="s">
        <v>16</v>
      </c>
    </row>
    <row r="101" spans="1:5">
      <c r="A101" s="16" t="s">
        <v>14</v>
      </c>
      <c r="B101">
        <v>8355490</v>
      </c>
      <c r="C101" s="1">
        <v>44052</v>
      </c>
      <c r="D101">
        <v>0</v>
      </c>
      <c r="E101" t="s">
        <v>16</v>
      </c>
    </row>
    <row r="102" spans="1:5">
      <c r="A102" s="16" t="s">
        <v>14</v>
      </c>
      <c r="B102">
        <v>8355490</v>
      </c>
      <c r="C102" s="1">
        <v>44053</v>
      </c>
      <c r="D102">
        <v>0</v>
      </c>
      <c r="E102" t="s">
        <v>16</v>
      </c>
    </row>
    <row r="103" spans="1:5">
      <c r="A103" s="16" t="s">
        <v>14</v>
      </c>
      <c r="B103">
        <v>8355490</v>
      </c>
      <c r="C103" s="1">
        <v>44054</v>
      </c>
      <c r="D103">
        <v>0</v>
      </c>
      <c r="E103" t="s">
        <v>16</v>
      </c>
    </row>
    <row r="104" spans="1:5">
      <c r="A104" s="16" t="s">
        <v>14</v>
      </c>
      <c r="B104">
        <v>8355490</v>
      </c>
      <c r="C104" s="1">
        <v>44055</v>
      </c>
      <c r="D104">
        <v>0</v>
      </c>
      <c r="E104" t="s">
        <v>16</v>
      </c>
    </row>
    <row r="105" spans="1:5">
      <c r="A105" s="16" t="s">
        <v>14</v>
      </c>
      <c r="B105">
        <v>8355490</v>
      </c>
      <c r="C105" s="1">
        <v>44056</v>
      </c>
      <c r="D105">
        <v>0</v>
      </c>
      <c r="E105" t="s">
        <v>16</v>
      </c>
    </row>
    <row r="106" spans="1:5">
      <c r="A106" s="16" t="s">
        <v>14</v>
      </c>
      <c r="B106">
        <v>8355490</v>
      </c>
      <c r="C106" s="1">
        <v>44057</v>
      </c>
      <c r="D106">
        <v>0</v>
      </c>
      <c r="E106" t="s">
        <v>16</v>
      </c>
    </row>
    <row r="107" spans="1:5">
      <c r="A107" s="16" t="s">
        <v>14</v>
      </c>
      <c r="B107">
        <v>8355490</v>
      </c>
      <c r="C107" s="1">
        <v>44058</v>
      </c>
      <c r="D107">
        <v>0</v>
      </c>
      <c r="E107" t="s">
        <v>16</v>
      </c>
    </row>
    <row r="108" spans="1:5">
      <c r="A108" s="16" t="s">
        <v>14</v>
      </c>
      <c r="B108">
        <v>8355490</v>
      </c>
      <c r="C108" s="1">
        <v>44059</v>
      </c>
      <c r="D108">
        <v>0</v>
      </c>
      <c r="E108" t="s">
        <v>16</v>
      </c>
    </row>
    <row r="109" spans="1:5">
      <c r="A109" s="16" t="s">
        <v>14</v>
      </c>
      <c r="B109">
        <v>8355490</v>
      </c>
      <c r="C109" s="1">
        <v>44060</v>
      </c>
      <c r="D109">
        <v>0</v>
      </c>
      <c r="E109" t="s">
        <v>16</v>
      </c>
    </row>
    <row r="110" spans="1:5">
      <c r="A110" s="16" t="s">
        <v>14</v>
      </c>
      <c r="B110">
        <v>8355490</v>
      </c>
      <c r="C110" s="1">
        <v>44061</v>
      </c>
      <c r="D110">
        <v>0</v>
      </c>
      <c r="E110" t="s">
        <v>16</v>
      </c>
    </row>
    <row r="111" spans="1:5">
      <c r="A111" s="16" t="s">
        <v>14</v>
      </c>
      <c r="B111">
        <v>8355490</v>
      </c>
      <c r="C111" s="1">
        <v>44062</v>
      </c>
      <c r="D111">
        <v>0</v>
      </c>
      <c r="E111" t="s">
        <v>16</v>
      </c>
    </row>
    <row r="112" spans="1:5">
      <c r="A112" s="16" t="s">
        <v>14</v>
      </c>
      <c r="B112">
        <v>8355490</v>
      </c>
      <c r="C112" s="1">
        <v>44063</v>
      </c>
      <c r="D112">
        <v>0</v>
      </c>
      <c r="E112" t="s">
        <v>16</v>
      </c>
    </row>
    <row r="113" spans="1:5">
      <c r="A113" s="16" t="s">
        <v>14</v>
      </c>
      <c r="B113">
        <v>8355490</v>
      </c>
      <c r="C113" s="1">
        <v>44064</v>
      </c>
      <c r="D113">
        <v>0</v>
      </c>
      <c r="E113" t="s">
        <v>16</v>
      </c>
    </row>
    <row r="114" spans="1:5">
      <c r="A114" s="16" t="s">
        <v>14</v>
      </c>
      <c r="B114">
        <v>8355490</v>
      </c>
      <c r="C114" s="1">
        <v>44065</v>
      </c>
      <c r="D114">
        <v>0</v>
      </c>
      <c r="E114" t="s">
        <v>16</v>
      </c>
    </row>
    <row r="115" spans="1:5">
      <c r="A115" s="16" t="s">
        <v>14</v>
      </c>
      <c r="B115">
        <v>8355490</v>
      </c>
      <c r="C115" s="1">
        <v>44066</v>
      </c>
      <c r="D115">
        <v>0</v>
      </c>
      <c r="E115" t="s">
        <v>16</v>
      </c>
    </row>
    <row r="116" spans="1:5">
      <c r="A116" s="16" t="s">
        <v>14</v>
      </c>
      <c r="B116">
        <v>8355490</v>
      </c>
      <c r="C116" s="1">
        <v>44067</v>
      </c>
      <c r="D116">
        <v>0</v>
      </c>
      <c r="E116" t="s">
        <v>16</v>
      </c>
    </row>
    <row r="117" spans="1:5">
      <c r="A117" s="16" t="s">
        <v>14</v>
      </c>
      <c r="B117">
        <v>8355490</v>
      </c>
      <c r="C117" s="1">
        <v>44068</v>
      </c>
      <c r="D117">
        <v>0</v>
      </c>
      <c r="E117" t="s">
        <v>16</v>
      </c>
    </row>
    <row r="118" spans="1:5">
      <c r="A118" s="16" t="s">
        <v>14</v>
      </c>
      <c r="B118">
        <v>8355490</v>
      </c>
      <c r="C118" s="1">
        <v>44069</v>
      </c>
      <c r="D118">
        <v>0</v>
      </c>
      <c r="E118" t="s">
        <v>16</v>
      </c>
    </row>
    <row r="119" spans="1:5">
      <c r="A119" s="16" t="s">
        <v>14</v>
      </c>
      <c r="B119">
        <v>8355490</v>
      </c>
      <c r="C119" s="1">
        <v>44070</v>
      </c>
      <c r="D119">
        <v>0</v>
      </c>
      <c r="E119" t="s">
        <v>16</v>
      </c>
    </row>
    <row r="120" spans="1:5">
      <c r="A120" s="16" t="s">
        <v>14</v>
      </c>
      <c r="B120">
        <v>8355490</v>
      </c>
      <c r="C120" s="1">
        <v>44071</v>
      </c>
      <c r="D120">
        <v>0</v>
      </c>
      <c r="E120" t="s">
        <v>16</v>
      </c>
    </row>
    <row r="121" spans="1:5">
      <c r="A121" s="16" t="s">
        <v>14</v>
      </c>
      <c r="B121">
        <v>8355490</v>
      </c>
      <c r="C121" s="1">
        <v>44072</v>
      </c>
      <c r="D121">
        <v>0</v>
      </c>
      <c r="E121" t="s">
        <v>16</v>
      </c>
    </row>
    <row r="122" spans="1:5">
      <c r="A122" s="16" t="s">
        <v>14</v>
      </c>
      <c r="B122">
        <v>8355490</v>
      </c>
      <c r="C122" s="1">
        <v>44073</v>
      </c>
      <c r="D122">
        <v>0</v>
      </c>
      <c r="E122" t="s">
        <v>16</v>
      </c>
    </row>
    <row r="123" spans="1:5">
      <c r="A123" s="16" t="s">
        <v>14</v>
      </c>
      <c r="B123">
        <v>8355490</v>
      </c>
      <c r="C123" s="1">
        <v>44074</v>
      </c>
      <c r="D123">
        <v>0</v>
      </c>
      <c r="E123" t="s">
        <v>16</v>
      </c>
    </row>
    <row r="124" spans="1:5">
      <c r="A124" s="16" t="s">
        <v>14</v>
      </c>
      <c r="B124">
        <v>8355490</v>
      </c>
      <c r="C124" s="1">
        <v>44075</v>
      </c>
      <c r="D124">
        <v>0.12</v>
      </c>
      <c r="E124" t="s">
        <v>16</v>
      </c>
    </row>
    <row r="125" spans="1:5">
      <c r="A125" s="16" t="s">
        <v>14</v>
      </c>
      <c r="B125">
        <v>8355490</v>
      </c>
      <c r="C125" s="1">
        <v>44076</v>
      </c>
      <c r="D125">
        <v>0</v>
      </c>
      <c r="E125" t="s">
        <v>16</v>
      </c>
    </row>
    <row r="126" spans="1:5">
      <c r="A126" s="16" t="s">
        <v>14</v>
      </c>
      <c r="B126">
        <v>8355490</v>
      </c>
      <c r="C126" s="1">
        <v>44077</v>
      </c>
      <c r="D126">
        <v>0</v>
      </c>
      <c r="E126" t="s">
        <v>16</v>
      </c>
    </row>
    <row r="127" spans="1:5">
      <c r="A127" s="16" t="s">
        <v>14</v>
      </c>
      <c r="B127">
        <v>8355490</v>
      </c>
      <c r="C127" s="1">
        <v>44078</v>
      </c>
      <c r="D127">
        <v>0</v>
      </c>
      <c r="E127" t="s">
        <v>16</v>
      </c>
    </row>
    <row r="128" spans="1:5">
      <c r="A128" s="16" t="s">
        <v>14</v>
      </c>
      <c r="B128">
        <v>8355490</v>
      </c>
      <c r="C128" s="1">
        <v>44079</v>
      </c>
      <c r="D128">
        <v>0</v>
      </c>
      <c r="E128" t="s">
        <v>16</v>
      </c>
    </row>
    <row r="129" spans="1:5">
      <c r="A129" s="16" t="s">
        <v>14</v>
      </c>
      <c r="B129">
        <v>8355490</v>
      </c>
      <c r="C129" s="1">
        <v>44080</v>
      </c>
      <c r="D129">
        <v>0</v>
      </c>
      <c r="E129" t="s">
        <v>16</v>
      </c>
    </row>
    <row r="130" spans="1:5">
      <c r="A130" s="16" t="s">
        <v>14</v>
      </c>
      <c r="B130">
        <v>8355490</v>
      </c>
      <c r="C130" s="1">
        <v>44081</v>
      </c>
      <c r="D130">
        <v>0</v>
      </c>
      <c r="E130" t="s">
        <v>16</v>
      </c>
    </row>
    <row r="131" spans="1:5">
      <c r="A131" s="16" t="s">
        <v>14</v>
      </c>
      <c r="B131">
        <v>8355490</v>
      </c>
      <c r="C131" s="1">
        <v>44082</v>
      </c>
      <c r="D131">
        <v>0</v>
      </c>
      <c r="E131" t="s">
        <v>16</v>
      </c>
    </row>
    <row r="132" spans="1:5">
      <c r="A132" s="16" t="s">
        <v>14</v>
      </c>
      <c r="B132">
        <v>8355490</v>
      </c>
      <c r="C132" s="1">
        <v>44083</v>
      </c>
      <c r="D132">
        <v>0</v>
      </c>
      <c r="E132" t="s">
        <v>16</v>
      </c>
    </row>
    <row r="133" spans="1:5">
      <c r="A133" s="16" t="s">
        <v>14</v>
      </c>
      <c r="B133">
        <v>8355490</v>
      </c>
      <c r="C133" s="1">
        <v>44084</v>
      </c>
      <c r="D133">
        <v>0</v>
      </c>
      <c r="E133" t="s">
        <v>16</v>
      </c>
    </row>
    <row r="134" spans="1:5">
      <c r="A134" s="16" t="s">
        <v>14</v>
      </c>
      <c r="B134">
        <v>8355490</v>
      </c>
      <c r="C134" s="1">
        <v>44085</v>
      </c>
      <c r="D134">
        <v>0</v>
      </c>
      <c r="E134" t="s">
        <v>16</v>
      </c>
    </row>
    <row r="135" spans="1:5">
      <c r="A135" s="16" t="s">
        <v>14</v>
      </c>
      <c r="B135">
        <v>8355490</v>
      </c>
      <c r="C135" s="1">
        <v>44086</v>
      </c>
      <c r="D135">
        <v>0</v>
      </c>
      <c r="E135" t="s">
        <v>16</v>
      </c>
    </row>
    <row r="136" spans="1:5">
      <c r="A136" s="16" t="s">
        <v>14</v>
      </c>
      <c r="B136">
        <v>8355490</v>
      </c>
      <c r="C136" s="1">
        <v>44087</v>
      </c>
      <c r="D136">
        <v>0</v>
      </c>
      <c r="E136" t="s">
        <v>16</v>
      </c>
    </row>
    <row r="137" spans="1:5">
      <c r="A137" s="16" t="s">
        <v>14</v>
      </c>
      <c r="B137">
        <v>8355490</v>
      </c>
      <c r="C137" s="1">
        <v>44088</v>
      </c>
      <c r="D137">
        <v>0</v>
      </c>
      <c r="E137" t="s">
        <v>16</v>
      </c>
    </row>
    <row r="138" spans="1:5">
      <c r="A138" s="16" t="s">
        <v>14</v>
      </c>
      <c r="B138">
        <v>8355490</v>
      </c>
      <c r="C138" s="1">
        <v>44089</v>
      </c>
      <c r="D138">
        <v>0</v>
      </c>
      <c r="E138" t="s">
        <v>16</v>
      </c>
    </row>
    <row r="139" spans="1:5">
      <c r="A139" s="16" t="s">
        <v>14</v>
      </c>
      <c r="B139">
        <v>8355490</v>
      </c>
      <c r="C139" s="1">
        <v>44090</v>
      </c>
      <c r="D139">
        <v>0</v>
      </c>
      <c r="E139" t="s">
        <v>16</v>
      </c>
    </row>
    <row r="140" spans="1:5">
      <c r="A140" s="16" t="s">
        <v>14</v>
      </c>
      <c r="B140">
        <v>8355490</v>
      </c>
      <c r="C140" s="1">
        <v>44091</v>
      </c>
      <c r="D140">
        <v>0</v>
      </c>
      <c r="E140" t="s">
        <v>16</v>
      </c>
    </row>
    <row r="141" spans="1:5">
      <c r="A141" s="16" t="s">
        <v>14</v>
      </c>
      <c r="B141">
        <v>8355490</v>
      </c>
      <c r="C141" s="1">
        <v>44092</v>
      </c>
      <c r="D141">
        <v>0</v>
      </c>
      <c r="E141" t="s">
        <v>16</v>
      </c>
    </row>
    <row r="142" spans="1:5">
      <c r="A142" s="16" t="s">
        <v>14</v>
      </c>
      <c r="B142">
        <v>8355490</v>
      </c>
      <c r="C142" s="1">
        <v>44093</v>
      </c>
      <c r="D142">
        <v>0</v>
      </c>
      <c r="E142" t="s">
        <v>16</v>
      </c>
    </row>
    <row r="143" spans="1:5">
      <c r="A143" s="16" t="s">
        <v>14</v>
      </c>
      <c r="B143">
        <v>8355490</v>
      </c>
      <c r="C143" s="1">
        <v>44094</v>
      </c>
      <c r="D143">
        <v>0</v>
      </c>
      <c r="E143" t="s">
        <v>16</v>
      </c>
    </row>
    <row r="144" spans="1:5">
      <c r="A144" s="16" t="s">
        <v>14</v>
      </c>
      <c r="B144">
        <v>8355490</v>
      </c>
      <c r="C144" s="1">
        <v>44095</v>
      </c>
      <c r="D144">
        <v>0</v>
      </c>
      <c r="E144" t="s">
        <v>16</v>
      </c>
    </row>
    <row r="145" spans="1:5">
      <c r="A145" s="16" t="s">
        <v>14</v>
      </c>
      <c r="B145">
        <v>8355490</v>
      </c>
      <c r="C145" s="1">
        <v>44096</v>
      </c>
      <c r="D145">
        <v>0</v>
      </c>
      <c r="E145" t="s">
        <v>16</v>
      </c>
    </row>
    <row r="146" spans="1:5">
      <c r="A146" s="16" t="s">
        <v>14</v>
      </c>
      <c r="B146">
        <v>8355490</v>
      </c>
      <c r="C146" s="1">
        <v>44097</v>
      </c>
      <c r="D146">
        <v>0</v>
      </c>
      <c r="E146" t="s">
        <v>16</v>
      </c>
    </row>
    <row r="147" spans="1:5">
      <c r="A147" s="16" t="s">
        <v>14</v>
      </c>
      <c r="B147">
        <v>8355490</v>
      </c>
      <c r="C147" s="1">
        <v>44098</v>
      </c>
      <c r="D147">
        <v>0</v>
      </c>
      <c r="E147" t="s">
        <v>16</v>
      </c>
    </row>
    <row r="148" spans="1:5">
      <c r="A148" s="16" t="s">
        <v>14</v>
      </c>
      <c r="B148">
        <v>8355490</v>
      </c>
      <c r="C148" s="1">
        <v>44099</v>
      </c>
      <c r="D148">
        <v>0</v>
      </c>
      <c r="E148" t="s">
        <v>16</v>
      </c>
    </row>
    <row r="149" spans="1:5">
      <c r="A149" s="16" t="s">
        <v>14</v>
      </c>
      <c r="B149">
        <v>8355490</v>
      </c>
      <c r="C149" s="1">
        <v>44100</v>
      </c>
      <c r="D149">
        <v>0</v>
      </c>
      <c r="E149" t="s">
        <v>16</v>
      </c>
    </row>
    <row r="150" spans="1:5">
      <c r="A150" s="16" t="s">
        <v>14</v>
      </c>
      <c r="B150">
        <v>8355490</v>
      </c>
      <c r="C150" s="1">
        <v>44101</v>
      </c>
      <c r="D150">
        <v>0</v>
      </c>
      <c r="E150" t="s">
        <v>16</v>
      </c>
    </row>
    <row r="151" spans="1:5">
      <c r="A151" s="16" t="s">
        <v>14</v>
      </c>
      <c r="B151">
        <v>8355490</v>
      </c>
      <c r="C151" s="1">
        <v>44102</v>
      </c>
      <c r="D151">
        <v>0</v>
      </c>
      <c r="E151" t="s">
        <v>16</v>
      </c>
    </row>
    <row r="152" spans="1:5">
      <c r="A152" s="16" t="s">
        <v>14</v>
      </c>
      <c r="B152">
        <v>8355490</v>
      </c>
      <c r="C152" s="1">
        <v>44103</v>
      </c>
      <c r="D152">
        <v>0</v>
      </c>
      <c r="E152" t="s">
        <v>16</v>
      </c>
    </row>
    <row r="153" spans="1:5">
      <c r="A153" s="16" t="s">
        <v>14</v>
      </c>
      <c r="B153">
        <v>8355490</v>
      </c>
      <c r="C153" s="1">
        <v>44104</v>
      </c>
      <c r="D153">
        <v>0</v>
      </c>
      <c r="E153" t="s">
        <v>16</v>
      </c>
    </row>
    <row r="154" spans="1:5">
      <c r="A154" s="16" t="s">
        <v>14</v>
      </c>
      <c r="B154">
        <v>8355490</v>
      </c>
      <c r="C154" s="1">
        <v>44105</v>
      </c>
      <c r="D154">
        <v>0</v>
      </c>
      <c r="E154" t="s">
        <v>16</v>
      </c>
    </row>
    <row r="155" spans="1:5">
      <c r="A155" s="16" t="s">
        <v>14</v>
      </c>
      <c r="B155">
        <v>8355490</v>
      </c>
      <c r="C155" s="1">
        <v>44106</v>
      </c>
      <c r="D155">
        <v>0</v>
      </c>
      <c r="E155" t="s">
        <v>16</v>
      </c>
    </row>
    <row r="156" spans="1:5">
      <c r="A156" s="16" t="s">
        <v>14</v>
      </c>
      <c r="B156">
        <v>8355490</v>
      </c>
      <c r="C156" s="1">
        <v>44107</v>
      </c>
      <c r="D156">
        <v>0</v>
      </c>
      <c r="E156" t="s">
        <v>16</v>
      </c>
    </row>
    <row r="157" spans="1:5">
      <c r="A157" s="16" t="s">
        <v>14</v>
      </c>
      <c r="B157">
        <v>8355490</v>
      </c>
      <c r="C157" s="1">
        <v>44108</v>
      </c>
      <c r="D157">
        <v>0</v>
      </c>
      <c r="E157" t="s">
        <v>16</v>
      </c>
    </row>
    <row r="158" spans="1:5">
      <c r="A158" s="16" t="s">
        <v>14</v>
      </c>
      <c r="B158">
        <v>8355490</v>
      </c>
      <c r="C158" s="1">
        <v>44109</v>
      </c>
      <c r="D158">
        <v>0</v>
      </c>
      <c r="E158" t="s">
        <v>16</v>
      </c>
    </row>
    <row r="159" spans="1:5">
      <c r="A159" s="16" t="s">
        <v>14</v>
      </c>
      <c r="B159">
        <v>8355490</v>
      </c>
      <c r="C159" s="1">
        <v>44110</v>
      </c>
      <c r="D159">
        <v>0</v>
      </c>
      <c r="E159" t="s">
        <v>16</v>
      </c>
    </row>
    <row r="160" spans="1:5">
      <c r="A160" s="16" t="s">
        <v>14</v>
      </c>
      <c r="B160">
        <v>8355490</v>
      </c>
      <c r="C160" s="1">
        <v>44111</v>
      </c>
      <c r="D160">
        <v>0</v>
      </c>
      <c r="E160" t="s">
        <v>16</v>
      </c>
    </row>
    <row r="161" spans="1:5">
      <c r="A161" s="16" t="s">
        <v>14</v>
      </c>
      <c r="B161">
        <v>8355490</v>
      </c>
      <c r="C161" s="1">
        <v>44112</v>
      </c>
      <c r="D161">
        <v>0</v>
      </c>
      <c r="E161" t="s">
        <v>16</v>
      </c>
    </row>
    <row r="162" spans="1:5">
      <c r="A162" s="16" t="s">
        <v>14</v>
      </c>
      <c r="B162">
        <v>8355490</v>
      </c>
      <c r="C162" s="1">
        <v>44113</v>
      </c>
      <c r="D162">
        <v>0</v>
      </c>
      <c r="E162" t="s">
        <v>16</v>
      </c>
    </row>
    <row r="163" spans="1:5">
      <c r="A163" s="16" t="s">
        <v>14</v>
      </c>
      <c r="B163">
        <v>8355490</v>
      </c>
      <c r="C163" s="1">
        <v>44114</v>
      </c>
      <c r="D163">
        <v>0</v>
      </c>
      <c r="E163" t="s">
        <v>16</v>
      </c>
    </row>
    <row r="164" spans="1:5">
      <c r="A164" s="16" t="s">
        <v>14</v>
      </c>
      <c r="B164">
        <v>8355490</v>
      </c>
      <c r="C164" s="1">
        <v>44115</v>
      </c>
      <c r="D164">
        <v>0</v>
      </c>
      <c r="E164" t="s">
        <v>16</v>
      </c>
    </row>
    <row r="165" spans="1:5">
      <c r="A165" s="16" t="s">
        <v>14</v>
      </c>
      <c r="B165">
        <v>8355490</v>
      </c>
      <c r="C165" s="1">
        <v>44116</v>
      </c>
      <c r="D165">
        <v>0</v>
      </c>
      <c r="E165" t="s">
        <v>16</v>
      </c>
    </row>
    <row r="166" spans="1:5">
      <c r="A166" s="16" t="s">
        <v>14</v>
      </c>
      <c r="B166">
        <v>8355490</v>
      </c>
      <c r="C166" s="1">
        <v>44117</v>
      </c>
      <c r="D166">
        <v>0</v>
      </c>
      <c r="E166" t="s">
        <v>16</v>
      </c>
    </row>
    <row r="167" spans="1:5">
      <c r="A167" s="16" t="s">
        <v>14</v>
      </c>
      <c r="B167">
        <v>8355490</v>
      </c>
      <c r="C167" s="1">
        <v>44118</v>
      </c>
      <c r="D167">
        <v>0</v>
      </c>
      <c r="E167" t="s">
        <v>16</v>
      </c>
    </row>
    <row r="168" spans="1:5">
      <c r="A168" s="16" t="s">
        <v>14</v>
      </c>
      <c r="B168">
        <v>8355490</v>
      </c>
      <c r="C168" s="1">
        <v>44119</v>
      </c>
      <c r="D168">
        <v>0</v>
      </c>
      <c r="E168" t="s">
        <v>16</v>
      </c>
    </row>
    <row r="169" spans="1:5">
      <c r="A169" s="16" t="s">
        <v>14</v>
      </c>
      <c r="B169">
        <v>8355490</v>
      </c>
      <c r="C169" s="1">
        <v>44120</v>
      </c>
      <c r="D169">
        <v>0</v>
      </c>
      <c r="E169" t="s">
        <v>16</v>
      </c>
    </row>
    <row r="170" spans="1:5">
      <c r="A170" s="16" t="s">
        <v>14</v>
      </c>
      <c r="B170">
        <v>8355490</v>
      </c>
      <c r="C170" s="1">
        <v>44121</v>
      </c>
      <c r="D170">
        <v>0</v>
      </c>
      <c r="E170" t="s">
        <v>16</v>
      </c>
    </row>
    <row r="171" spans="1:5">
      <c r="A171" s="16" t="s">
        <v>14</v>
      </c>
      <c r="B171">
        <v>8355490</v>
      </c>
      <c r="C171" s="1">
        <v>44122</v>
      </c>
      <c r="D171">
        <v>0</v>
      </c>
      <c r="E171" t="s">
        <v>16</v>
      </c>
    </row>
    <row r="172" spans="1:5">
      <c r="A172" s="16" t="s">
        <v>14</v>
      </c>
      <c r="B172">
        <v>8355490</v>
      </c>
      <c r="C172" s="1">
        <v>44123</v>
      </c>
      <c r="D172">
        <v>0</v>
      </c>
      <c r="E172" t="s">
        <v>16</v>
      </c>
    </row>
    <row r="173" spans="1:5">
      <c r="A173" s="16" t="s">
        <v>14</v>
      </c>
      <c r="B173">
        <v>8355490</v>
      </c>
      <c r="C173" s="1">
        <v>44124</v>
      </c>
      <c r="D173">
        <v>0</v>
      </c>
      <c r="E173" t="s">
        <v>16</v>
      </c>
    </row>
    <row r="174" spans="1:5">
      <c r="A174" s="16" t="s">
        <v>14</v>
      </c>
      <c r="B174">
        <v>8355490</v>
      </c>
      <c r="C174" s="1">
        <v>44125</v>
      </c>
      <c r="D174">
        <v>0</v>
      </c>
      <c r="E174" t="s">
        <v>16</v>
      </c>
    </row>
    <row r="175" spans="1:5">
      <c r="A175" s="16" t="s">
        <v>14</v>
      </c>
      <c r="B175">
        <v>8355490</v>
      </c>
      <c r="C175" s="1">
        <v>44126</v>
      </c>
      <c r="D175">
        <v>0</v>
      </c>
      <c r="E175" t="s">
        <v>16</v>
      </c>
    </row>
    <row r="176" spans="1:5">
      <c r="A176" s="16" t="s">
        <v>14</v>
      </c>
      <c r="B176">
        <v>8355490</v>
      </c>
      <c r="C176" s="1">
        <v>44127</v>
      </c>
      <c r="D176">
        <v>0</v>
      </c>
      <c r="E176" t="s">
        <v>16</v>
      </c>
    </row>
    <row r="177" spans="1:5">
      <c r="A177" s="16" t="s">
        <v>14</v>
      </c>
      <c r="B177">
        <v>8355490</v>
      </c>
      <c r="C177" s="1">
        <v>44128</v>
      </c>
      <c r="D177">
        <v>0</v>
      </c>
      <c r="E177" t="s">
        <v>16</v>
      </c>
    </row>
    <row r="178" spans="1:5">
      <c r="A178" s="16" t="s">
        <v>14</v>
      </c>
      <c r="B178">
        <v>8355490</v>
      </c>
      <c r="C178" s="1">
        <v>44129</v>
      </c>
      <c r="D178">
        <v>0</v>
      </c>
      <c r="E178" t="s">
        <v>16</v>
      </c>
    </row>
    <row r="179" spans="1:5">
      <c r="A179" s="16" t="s">
        <v>14</v>
      </c>
      <c r="B179">
        <v>8355490</v>
      </c>
      <c r="C179" s="1">
        <v>44130</v>
      </c>
      <c r="D179">
        <v>0</v>
      </c>
      <c r="E179" t="s">
        <v>16</v>
      </c>
    </row>
    <row r="180" spans="1:5">
      <c r="A180" s="16" t="s">
        <v>14</v>
      </c>
      <c r="B180">
        <v>8355490</v>
      </c>
      <c r="C180" s="1">
        <v>44131</v>
      </c>
      <c r="D180">
        <v>0</v>
      </c>
      <c r="E180" t="s">
        <v>16</v>
      </c>
    </row>
    <row r="181" spans="1:5">
      <c r="A181" s="16" t="s">
        <v>14</v>
      </c>
      <c r="B181">
        <v>8355490</v>
      </c>
      <c r="C181" s="1">
        <v>44132</v>
      </c>
      <c r="D181">
        <v>0</v>
      </c>
      <c r="E181" t="s">
        <v>16</v>
      </c>
    </row>
    <row r="182" spans="1:5">
      <c r="A182" s="16" t="s">
        <v>14</v>
      </c>
      <c r="B182">
        <v>8355490</v>
      </c>
      <c r="C182" s="1">
        <v>44133</v>
      </c>
      <c r="D182">
        <v>0</v>
      </c>
      <c r="E182" t="s">
        <v>16</v>
      </c>
    </row>
    <row r="183" spans="1:5">
      <c r="A183" s="16" t="s">
        <v>14</v>
      </c>
      <c r="B183">
        <v>8355490</v>
      </c>
      <c r="C183" s="1">
        <v>44134</v>
      </c>
      <c r="D183">
        <v>0</v>
      </c>
      <c r="E183" t="s">
        <v>16</v>
      </c>
    </row>
    <row r="184" spans="1:5">
      <c r="A184" s="16" t="s">
        <v>14</v>
      </c>
      <c r="B184">
        <v>8355490</v>
      </c>
      <c r="C184" s="1">
        <v>44135</v>
      </c>
      <c r="D184">
        <v>17</v>
      </c>
      <c r="E184" t="s">
        <v>16</v>
      </c>
    </row>
    <row r="185" spans="1:5">
      <c r="A185" s="16" t="s">
        <v>14</v>
      </c>
      <c r="B185">
        <v>8355490</v>
      </c>
      <c r="C185" s="1">
        <v>44136</v>
      </c>
      <c r="D185">
        <v>33.4</v>
      </c>
      <c r="E185" t="s">
        <v>16</v>
      </c>
    </row>
    <row r="186" spans="1:5">
      <c r="A186" s="16"/>
    </row>
    <row r="187" spans="1:5">
      <c r="A187" s="16"/>
    </row>
    <row r="188" spans="1:5">
      <c r="A188" s="16"/>
    </row>
    <row r="189" spans="1:5">
      <c r="A189" s="16"/>
    </row>
    <row r="190" spans="1:5">
      <c r="A190" s="16"/>
    </row>
    <row r="191" spans="1:5">
      <c r="A191" s="16"/>
    </row>
    <row r="192" spans="1:5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C4B4-1646-44BF-8A78-3AE4CADF663C}">
  <sheetPr codeName="Sheet20"/>
  <dimension ref="A1:GJ214"/>
  <sheetViews>
    <sheetView workbookViewId="0">
      <selection activeCell="CV4" sqref="CV4:DU4"/>
    </sheetView>
  </sheetViews>
  <sheetFormatPr defaultRowHeight="15"/>
  <cols>
    <col min="1" max="1" width="6.28515625" bestFit="1" customWidth="1"/>
    <col min="2" max="2" width="8" bestFit="1" customWidth="1"/>
    <col min="3" max="3" width="10.7109375" bestFit="1" customWidth="1"/>
    <col min="4" max="4" width="5" bestFit="1" customWidth="1"/>
    <col min="5" max="5" width="2.28515625" bestFit="1" customWidth="1"/>
    <col min="6" max="16" width="8.7109375" bestFit="1" customWidth="1"/>
    <col min="17" max="38" width="9.7109375" bestFit="1" customWidth="1"/>
    <col min="39" max="47" width="8.7109375" bestFit="1" customWidth="1"/>
    <col min="48" max="68" width="9.7109375" bestFit="1" customWidth="1"/>
    <col min="69" max="77" width="8.7109375" bestFit="1" customWidth="1"/>
    <col min="78" max="99" width="9.7109375" bestFit="1" customWidth="1"/>
    <col min="100" max="108" width="8.7109375" bestFit="1" customWidth="1"/>
    <col min="109" max="130" width="9.7109375" bestFit="1" customWidth="1"/>
    <col min="131" max="139" width="8.7109375" bestFit="1" customWidth="1"/>
    <col min="140" max="169" width="9.7109375" bestFit="1" customWidth="1"/>
    <col min="170" max="191" width="10.7109375" bestFit="1" customWidth="1"/>
    <col min="192" max="192" width="9.7109375" bestFit="1" customWidth="1"/>
  </cols>
  <sheetData>
    <row r="1" spans="1:192">
      <c r="A1" s="16" t="s">
        <v>14</v>
      </c>
      <c r="B1">
        <v>8358400</v>
      </c>
      <c r="C1" s="1">
        <v>43952</v>
      </c>
      <c r="D1">
        <v>20.6</v>
      </c>
      <c r="E1" s="16" t="s">
        <v>110</v>
      </c>
      <c r="F1" s="16"/>
      <c r="G1" s="16"/>
      <c r="H1" s="16" t="s">
        <v>14</v>
      </c>
      <c r="I1" s="16" t="s">
        <v>14</v>
      </c>
      <c r="J1" s="16" t="s">
        <v>14</v>
      </c>
      <c r="K1" s="16" t="s">
        <v>14</v>
      </c>
      <c r="L1" s="16" t="s">
        <v>14</v>
      </c>
      <c r="M1" s="16" t="s">
        <v>14</v>
      </c>
      <c r="N1" s="16" t="s">
        <v>14</v>
      </c>
      <c r="O1" s="16" t="s">
        <v>14</v>
      </c>
      <c r="P1" s="16" t="s">
        <v>14</v>
      </c>
      <c r="Q1" s="16" t="s">
        <v>14</v>
      </c>
      <c r="R1" s="16" t="s">
        <v>14</v>
      </c>
      <c r="S1" s="16" t="s">
        <v>14</v>
      </c>
      <c r="T1" s="16" t="s">
        <v>14</v>
      </c>
      <c r="U1" s="16" t="s">
        <v>14</v>
      </c>
      <c r="V1" s="16" t="s">
        <v>14</v>
      </c>
      <c r="W1" s="16" t="s">
        <v>14</v>
      </c>
      <c r="X1" s="16" t="s">
        <v>14</v>
      </c>
      <c r="Y1" s="16" t="s">
        <v>14</v>
      </c>
      <c r="Z1" s="16" t="s">
        <v>14</v>
      </c>
      <c r="AA1" s="16" t="s">
        <v>14</v>
      </c>
      <c r="AB1" s="16" t="s">
        <v>14</v>
      </c>
      <c r="AC1" s="16" t="s">
        <v>14</v>
      </c>
      <c r="AD1" s="16" t="s">
        <v>14</v>
      </c>
      <c r="AE1" s="16" t="s">
        <v>14</v>
      </c>
      <c r="AF1" s="16" t="s">
        <v>14</v>
      </c>
      <c r="AG1" s="16" t="s">
        <v>14</v>
      </c>
      <c r="AH1" s="16" t="s">
        <v>14</v>
      </c>
      <c r="AI1" s="16" t="s">
        <v>14</v>
      </c>
      <c r="AJ1" s="16" t="s">
        <v>14</v>
      </c>
      <c r="AK1" s="16" t="s">
        <v>14</v>
      </c>
      <c r="AL1" s="16" t="s">
        <v>14</v>
      </c>
      <c r="AM1" s="16" t="s">
        <v>14</v>
      </c>
      <c r="AN1" s="16" t="s">
        <v>14</v>
      </c>
      <c r="AO1" s="16" t="s">
        <v>14</v>
      </c>
      <c r="AP1" s="16" t="s">
        <v>14</v>
      </c>
      <c r="AQ1" s="16" t="s">
        <v>14</v>
      </c>
      <c r="AR1" s="16" t="s">
        <v>14</v>
      </c>
      <c r="AS1" s="16" t="s">
        <v>14</v>
      </c>
      <c r="AT1" s="16" t="s">
        <v>14</v>
      </c>
      <c r="AU1" s="16" t="s">
        <v>14</v>
      </c>
      <c r="AV1" s="16" t="s">
        <v>14</v>
      </c>
      <c r="AW1" s="16" t="s">
        <v>14</v>
      </c>
      <c r="AX1" s="16" t="s">
        <v>14</v>
      </c>
      <c r="AY1" s="16" t="s">
        <v>14</v>
      </c>
      <c r="AZ1" s="16" t="s">
        <v>14</v>
      </c>
      <c r="BA1" s="16" t="s">
        <v>14</v>
      </c>
      <c r="BB1" s="16" t="s">
        <v>14</v>
      </c>
      <c r="BC1" s="16" t="s">
        <v>14</v>
      </c>
      <c r="BD1" s="16" t="s">
        <v>14</v>
      </c>
      <c r="BE1" s="16" t="s">
        <v>14</v>
      </c>
      <c r="BF1" s="16" t="s">
        <v>14</v>
      </c>
      <c r="BG1" s="16" t="s">
        <v>14</v>
      </c>
      <c r="BH1" s="16" t="s">
        <v>14</v>
      </c>
      <c r="BI1" s="16" t="s">
        <v>14</v>
      </c>
      <c r="BJ1" s="16" t="s">
        <v>14</v>
      </c>
      <c r="BK1" s="16" t="s">
        <v>14</v>
      </c>
      <c r="BL1" s="16" t="s">
        <v>14</v>
      </c>
      <c r="BM1" s="16" t="s">
        <v>14</v>
      </c>
      <c r="BN1" s="16" t="s">
        <v>14</v>
      </c>
      <c r="BO1" s="16" t="s">
        <v>14</v>
      </c>
      <c r="BP1" s="16" t="s">
        <v>14</v>
      </c>
      <c r="BQ1" s="16" t="s">
        <v>14</v>
      </c>
      <c r="BR1" s="16" t="s">
        <v>14</v>
      </c>
      <c r="BS1" s="16" t="s">
        <v>14</v>
      </c>
      <c r="BT1" s="16" t="s">
        <v>14</v>
      </c>
      <c r="BU1" s="16" t="s">
        <v>14</v>
      </c>
      <c r="BV1" s="16" t="s">
        <v>14</v>
      </c>
      <c r="BW1" s="16" t="s">
        <v>14</v>
      </c>
      <c r="BX1" s="16" t="s">
        <v>14</v>
      </c>
      <c r="BY1" s="16" t="s">
        <v>14</v>
      </c>
      <c r="BZ1" s="16" t="s">
        <v>14</v>
      </c>
      <c r="CA1" s="16" t="s">
        <v>14</v>
      </c>
      <c r="CB1" s="16" t="s">
        <v>14</v>
      </c>
      <c r="CC1" s="16" t="s">
        <v>14</v>
      </c>
      <c r="CD1" s="16" t="s">
        <v>14</v>
      </c>
      <c r="CE1" s="16" t="s">
        <v>14</v>
      </c>
      <c r="CF1" s="16" t="s">
        <v>14</v>
      </c>
      <c r="CG1" s="16" t="s">
        <v>14</v>
      </c>
      <c r="CH1" s="16" t="s">
        <v>14</v>
      </c>
      <c r="CI1" s="16" t="s">
        <v>14</v>
      </c>
      <c r="CJ1" s="16" t="s">
        <v>14</v>
      </c>
      <c r="CK1" s="16" t="s">
        <v>14</v>
      </c>
      <c r="CL1" s="16" t="s">
        <v>14</v>
      </c>
      <c r="CM1" s="16" t="s">
        <v>14</v>
      </c>
      <c r="CN1" s="16" t="s">
        <v>14</v>
      </c>
      <c r="CO1" s="16" t="s">
        <v>14</v>
      </c>
      <c r="CP1" s="16" t="s">
        <v>14</v>
      </c>
      <c r="CQ1" s="16" t="s">
        <v>14</v>
      </c>
      <c r="CR1" s="16" t="s">
        <v>14</v>
      </c>
      <c r="CS1" s="16" t="s">
        <v>14</v>
      </c>
      <c r="CT1" s="16" t="s">
        <v>14</v>
      </c>
      <c r="CU1" s="16" t="s">
        <v>14</v>
      </c>
      <c r="CV1" s="16" t="s">
        <v>14</v>
      </c>
      <c r="CW1" s="16" t="s">
        <v>14</v>
      </c>
      <c r="CX1" s="16" t="s">
        <v>14</v>
      </c>
      <c r="CY1" s="16" t="s">
        <v>14</v>
      </c>
      <c r="CZ1" s="16" t="s">
        <v>14</v>
      </c>
      <c r="DA1" s="16" t="s">
        <v>14</v>
      </c>
      <c r="DB1" s="16" t="s">
        <v>14</v>
      </c>
      <c r="DC1" s="16" t="s">
        <v>14</v>
      </c>
      <c r="DD1" s="16" t="s">
        <v>14</v>
      </c>
      <c r="DE1" s="16" t="s">
        <v>14</v>
      </c>
      <c r="DF1" s="16" t="s">
        <v>14</v>
      </c>
      <c r="DG1" s="16" t="s">
        <v>14</v>
      </c>
      <c r="DH1" s="16" t="s">
        <v>14</v>
      </c>
      <c r="DI1" s="16" t="s">
        <v>14</v>
      </c>
      <c r="DJ1" s="16" t="s">
        <v>14</v>
      </c>
      <c r="DK1" s="16" t="s">
        <v>14</v>
      </c>
      <c r="DL1" s="16" t="s">
        <v>14</v>
      </c>
      <c r="DM1" s="16" t="s">
        <v>14</v>
      </c>
      <c r="DN1" s="16" t="s">
        <v>14</v>
      </c>
      <c r="DO1" s="16" t="s">
        <v>14</v>
      </c>
      <c r="DP1" s="16" t="s">
        <v>14</v>
      </c>
      <c r="DQ1" s="16" t="s">
        <v>14</v>
      </c>
      <c r="DR1" s="16" t="s">
        <v>14</v>
      </c>
      <c r="DS1" s="16" t="s">
        <v>14</v>
      </c>
      <c r="DT1" s="16" t="s">
        <v>14</v>
      </c>
      <c r="DU1" s="16" t="s">
        <v>14</v>
      </c>
      <c r="DV1" s="16" t="s">
        <v>14</v>
      </c>
      <c r="DW1" s="16" t="s">
        <v>14</v>
      </c>
      <c r="DX1" s="16" t="s">
        <v>14</v>
      </c>
      <c r="DY1" s="16" t="s">
        <v>14</v>
      </c>
      <c r="DZ1" s="16" t="s">
        <v>14</v>
      </c>
      <c r="EA1" s="16" t="s">
        <v>14</v>
      </c>
      <c r="EB1" s="16" t="s">
        <v>14</v>
      </c>
      <c r="EC1" s="16" t="s">
        <v>14</v>
      </c>
      <c r="ED1" s="16" t="s">
        <v>14</v>
      </c>
      <c r="EE1" s="16" t="s">
        <v>14</v>
      </c>
      <c r="EF1" s="16" t="s">
        <v>14</v>
      </c>
      <c r="EG1" s="16" t="s">
        <v>14</v>
      </c>
      <c r="EH1" s="16" t="s">
        <v>14</v>
      </c>
      <c r="EI1" s="16" t="s">
        <v>14</v>
      </c>
      <c r="EJ1" s="16" t="s">
        <v>14</v>
      </c>
      <c r="EK1" s="16" t="s">
        <v>14</v>
      </c>
      <c r="EL1" s="16" t="s">
        <v>14</v>
      </c>
      <c r="EM1" s="16" t="s">
        <v>14</v>
      </c>
      <c r="EN1" s="16" t="s">
        <v>14</v>
      </c>
      <c r="EO1" s="16" t="s">
        <v>14</v>
      </c>
      <c r="EP1" s="16" t="s">
        <v>14</v>
      </c>
      <c r="EQ1" s="16" t="s">
        <v>14</v>
      </c>
      <c r="ER1" s="16" t="s">
        <v>14</v>
      </c>
      <c r="ES1" s="16" t="s">
        <v>14</v>
      </c>
      <c r="ET1" s="16" t="s">
        <v>14</v>
      </c>
      <c r="EU1" s="16" t="s">
        <v>14</v>
      </c>
      <c r="EV1" s="16" t="s">
        <v>14</v>
      </c>
      <c r="EW1" s="16" t="s">
        <v>14</v>
      </c>
      <c r="EX1" s="16" t="s">
        <v>14</v>
      </c>
      <c r="EY1" s="16" t="s">
        <v>14</v>
      </c>
      <c r="EZ1" s="16" t="s">
        <v>14</v>
      </c>
      <c r="FA1" s="16" t="s">
        <v>14</v>
      </c>
      <c r="FB1" s="16" t="s">
        <v>14</v>
      </c>
      <c r="FC1" s="16" t="s">
        <v>14</v>
      </c>
      <c r="FD1" s="16" t="s">
        <v>14</v>
      </c>
      <c r="FE1" s="16" t="s">
        <v>14</v>
      </c>
      <c r="FF1" s="16" t="s">
        <v>14</v>
      </c>
      <c r="FG1" s="16" t="s">
        <v>14</v>
      </c>
      <c r="FH1" s="16" t="s">
        <v>14</v>
      </c>
      <c r="FI1" s="16" t="s">
        <v>14</v>
      </c>
      <c r="FJ1" s="16" t="s">
        <v>14</v>
      </c>
      <c r="FK1" s="16" t="s">
        <v>14</v>
      </c>
      <c r="FL1" s="16" t="s">
        <v>14</v>
      </c>
      <c r="FM1" s="16" t="s">
        <v>14</v>
      </c>
      <c r="FN1" s="16" t="s">
        <v>14</v>
      </c>
      <c r="FO1" s="16" t="s">
        <v>14</v>
      </c>
      <c r="FP1" s="16" t="s">
        <v>14</v>
      </c>
      <c r="FQ1" s="16" t="s">
        <v>14</v>
      </c>
      <c r="FR1" s="16" t="s">
        <v>14</v>
      </c>
      <c r="FS1" s="16" t="s">
        <v>14</v>
      </c>
      <c r="FT1" s="16" t="s">
        <v>14</v>
      </c>
      <c r="FU1" s="16" t="s">
        <v>14</v>
      </c>
      <c r="FV1" s="16" t="s">
        <v>14</v>
      </c>
      <c r="FW1" s="16" t="s">
        <v>14</v>
      </c>
      <c r="FX1" s="16" t="s">
        <v>14</v>
      </c>
      <c r="FY1" s="16" t="s">
        <v>14</v>
      </c>
      <c r="FZ1" s="16" t="s">
        <v>14</v>
      </c>
      <c r="GA1" s="16" t="s">
        <v>14</v>
      </c>
      <c r="GB1" s="16" t="s">
        <v>14</v>
      </c>
      <c r="GC1" s="16" t="s">
        <v>14</v>
      </c>
      <c r="GD1" s="16" t="s">
        <v>14</v>
      </c>
      <c r="GE1" s="16" t="s">
        <v>14</v>
      </c>
      <c r="GF1" s="16" t="s">
        <v>14</v>
      </c>
      <c r="GG1" s="16" t="s">
        <v>14</v>
      </c>
      <c r="GH1" s="16" t="s">
        <v>14</v>
      </c>
      <c r="GI1" s="16" t="s">
        <v>14</v>
      </c>
      <c r="GJ1" s="16" t="s">
        <v>14</v>
      </c>
    </row>
    <row r="2" spans="1:192">
      <c r="A2" s="16" t="s">
        <v>14</v>
      </c>
      <c r="B2">
        <v>8358400</v>
      </c>
      <c r="C2" s="1">
        <v>43953</v>
      </c>
      <c r="D2">
        <v>32.9</v>
      </c>
      <c r="E2" t="s">
        <v>110</v>
      </c>
      <c r="H2">
        <v>8358400</v>
      </c>
      <c r="I2">
        <v>8358400</v>
      </c>
      <c r="J2">
        <v>8358400</v>
      </c>
      <c r="K2">
        <v>8358400</v>
      </c>
      <c r="L2">
        <v>8358400</v>
      </c>
      <c r="M2">
        <v>8358400</v>
      </c>
      <c r="N2">
        <v>8358400</v>
      </c>
      <c r="O2">
        <v>8358400</v>
      </c>
      <c r="P2">
        <v>8358400</v>
      </c>
      <c r="Q2">
        <v>8358400</v>
      </c>
      <c r="R2">
        <v>8358400</v>
      </c>
      <c r="S2">
        <v>8358400</v>
      </c>
      <c r="T2">
        <v>8358400</v>
      </c>
      <c r="U2">
        <v>8358400</v>
      </c>
      <c r="V2">
        <v>8358400</v>
      </c>
      <c r="W2">
        <v>8358400</v>
      </c>
      <c r="X2">
        <v>8358400</v>
      </c>
      <c r="Y2">
        <v>8358400</v>
      </c>
      <c r="Z2">
        <v>8358400</v>
      </c>
      <c r="AA2">
        <v>8358400</v>
      </c>
      <c r="AB2">
        <v>8358400</v>
      </c>
      <c r="AC2">
        <v>8358400</v>
      </c>
      <c r="AD2">
        <v>8358400</v>
      </c>
      <c r="AE2">
        <v>8358400</v>
      </c>
      <c r="AF2">
        <v>8358400</v>
      </c>
      <c r="AG2">
        <v>8358400</v>
      </c>
      <c r="AH2">
        <v>8358400</v>
      </c>
      <c r="AI2">
        <v>8358400</v>
      </c>
      <c r="AJ2">
        <v>8358400</v>
      </c>
      <c r="AK2">
        <v>8358400</v>
      </c>
      <c r="AL2">
        <v>8358400</v>
      </c>
      <c r="AM2">
        <v>8358400</v>
      </c>
      <c r="AN2">
        <v>8358400</v>
      </c>
      <c r="AO2">
        <v>8358400</v>
      </c>
      <c r="AP2">
        <v>8358400</v>
      </c>
      <c r="AQ2">
        <v>8358400</v>
      </c>
      <c r="AR2">
        <v>8358400</v>
      </c>
      <c r="AS2">
        <v>8358400</v>
      </c>
      <c r="AT2">
        <v>8358400</v>
      </c>
      <c r="AU2">
        <v>8358400</v>
      </c>
      <c r="AV2">
        <v>8358400</v>
      </c>
      <c r="AW2">
        <v>8358400</v>
      </c>
      <c r="AX2">
        <v>8358400</v>
      </c>
      <c r="AY2">
        <v>8358400</v>
      </c>
      <c r="AZ2">
        <v>8358400</v>
      </c>
      <c r="BA2">
        <v>8358400</v>
      </c>
      <c r="BB2">
        <v>8358400</v>
      </c>
      <c r="BC2">
        <v>8358400</v>
      </c>
      <c r="BD2">
        <v>8358400</v>
      </c>
      <c r="BE2">
        <v>8358400</v>
      </c>
      <c r="BF2">
        <v>8358400</v>
      </c>
      <c r="BG2">
        <v>8358400</v>
      </c>
      <c r="BH2">
        <v>8358400</v>
      </c>
      <c r="BI2">
        <v>8358400</v>
      </c>
      <c r="BJ2">
        <v>8358400</v>
      </c>
      <c r="BK2">
        <v>8358400</v>
      </c>
      <c r="BL2">
        <v>8358400</v>
      </c>
      <c r="BM2">
        <v>8358400</v>
      </c>
      <c r="BN2">
        <v>8358400</v>
      </c>
      <c r="BO2">
        <v>8358400</v>
      </c>
      <c r="BP2">
        <v>8358400</v>
      </c>
      <c r="BQ2">
        <v>8358400</v>
      </c>
      <c r="BR2">
        <v>8358400</v>
      </c>
      <c r="BS2">
        <v>8358400</v>
      </c>
      <c r="BT2">
        <v>8358400</v>
      </c>
      <c r="BU2">
        <v>8358400</v>
      </c>
      <c r="BV2">
        <v>8358400</v>
      </c>
      <c r="BW2">
        <v>8358400</v>
      </c>
      <c r="BX2">
        <v>8358400</v>
      </c>
      <c r="BY2">
        <v>8358400</v>
      </c>
      <c r="BZ2">
        <v>8358400</v>
      </c>
      <c r="CA2">
        <v>8358400</v>
      </c>
      <c r="CB2">
        <v>8358400</v>
      </c>
      <c r="CC2">
        <v>8358400</v>
      </c>
      <c r="CD2">
        <v>8358400</v>
      </c>
      <c r="CE2">
        <v>8358400</v>
      </c>
      <c r="CF2">
        <v>8358400</v>
      </c>
      <c r="CG2">
        <v>8358400</v>
      </c>
      <c r="CH2">
        <v>8358400</v>
      </c>
      <c r="CI2">
        <v>8358400</v>
      </c>
      <c r="CJ2">
        <v>8358400</v>
      </c>
      <c r="CK2">
        <v>8358400</v>
      </c>
      <c r="CL2">
        <v>8358400</v>
      </c>
      <c r="CM2">
        <v>8358400</v>
      </c>
      <c r="CN2">
        <v>8358400</v>
      </c>
      <c r="CO2">
        <v>8358400</v>
      </c>
      <c r="CP2">
        <v>8358400</v>
      </c>
      <c r="CQ2">
        <v>8358400</v>
      </c>
      <c r="CR2">
        <v>8358400</v>
      </c>
      <c r="CS2">
        <v>8358400</v>
      </c>
      <c r="CT2">
        <v>8358400</v>
      </c>
      <c r="CU2">
        <v>8358400</v>
      </c>
      <c r="CV2">
        <v>8358400</v>
      </c>
      <c r="CW2">
        <v>8358400</v>
      </c>
      <c r="CX2">
        <v>8358400</v>
      </c>
      <c r="CY2">
        <v>8358400</v>
      </c>
      <c r="CZ2">
        <v>8358400</v>
      </c>
      <c r="DA2">
        <v>8358400</v>
      </c>
      <c r="DB2">
        <v>8358400</v>
      </c>
      <c r="DC2">
        <v>8358400</v>
      </c>
      <c r="DD2">
        <v>8358400</v>
      </c>
      <c r="DE2">
        <v>8358400</v>
      </c>
      <c r="DF2">
        <v>8358400</v>
      </c>
      <c r="DG2">
        <v>8358400</v>
      </c>
      <c r="DH2">
        <v>8358400</v>
      </c>
      <c r="DI2">
        <v>8358400</v>
      </c>
      <c r="DJ2">
        <v>8358400</v>
      </c>
      <c r="DK2">
        <v>8358400</v>
      </c>
      <c r="DL2">
        <v>8358400</v>
      </c>
      <c r="DM2">
        <v>8358400</v>
      </c>
      <c r="DN2">
        <v>8358400</v>
      </c>
      <c r="DO2">
        <v>8358400</v>
      </c>
      <c r="DP2">
        <v>8358400</v>
      </c>
      <c r="DQ2">
        <v>8358400</v>
      </c>
      <c r="DR2">
        <v>8358400</v>
      </c>
      <c r="DS2">
        <v>8358400</v>
      </c>
      <c r="DT2">
        <v>8358400</v>
      </c>
      <c r="DU2">
        <v>8358400</v>
      </c>
      <c r="DV2">
        <v>8358400</v>
      </c>
      <c r="DW2">
        <v>8358400</v>
      </c>
      <c r="DX2">
        <v>8358400</v>
      </c>
      <c r="DY2">
        <v>8358400</v>
      </c>
      <c r="DZ2">
        <v>8358400</v>
      </c>
      <c r="EA2">
        <v>8358400</v>
      </c>
      <c r="EB2">
        <v>8358400</v>
      </c>
      <c r="EC2">
        <v>8358400</v>
      </c>
      <c r="ED2">
        <v>8358400</v>
      </c>
      <c r="EE2">
        <v>8358400</v>
      </c>
      <c r="EF2">
        <v>8358400</v>
      </c>
      <c r="EG2">
        <v>8358400</v>
      </c>
      <c r="EH2">
        <v>8358400</v>
      </c>
      <c r="EI2">
        <v>8358400</v>
      </c>
      <c r="EJ2">
        <v>8358400</v>
      </c>
      <c r="EK2">
        <v>8358400</v>
      </c>
      <c r="EL2">
        <v>8358400</v>
      </c>
      <c r="EM2">
        <v>8358400</v>
      </c>
      <c r="EN2">
        <v>8358400</v>
      </c>
      <c r="EO2">
        <v>8358400</v>
      </c>
      <c r="EP2">
        <v>8358400</v>
      </c>
      <c r="EQ2">
        <v>8358400</v>
      </c>
      <c r="ER2">
        <v>8358400</v>
      </c>
      <c r="ES2">
        <v>8358400</v>
      </c>
      <c r="ET2">
        <v>8358400</v>
      </c>
      <c r="EU2">
        <v>8358400</v>
      </c>
      <c r="EV2">
        <v>8358400</v>
      </c>
      <c r="EW2">
        <v>8358400</v>
      </c>
      <c r="EX2">
        <v>8358400</v>
      </c>
      <c r="EY2">
        <v>8358400</v>
      </c>
      <c r="EZ2">
        <v>8358400</v>
      </c>
      <c r="FA2">
        <v>8358400</v>
      </c>
      <c r="FB2">
        <v>8358400</v>
      </c>
      <c r="FC2">
        <v>8358400</v>
      </c>
      <c r="FD2">
        <v>8358400</v>
      </c>
      <c r="FE2">
        <v>8358400</v>
      </c>
      <c r="FF2">
        <v>8358400</v>
      </c>
      <c r="FG2">
        <v>8358400</v>
      </c>
      <c r="FH2">
        <v>8358400</v>
      </c>
      <c r="FI2">
        <v>8358400</v>
      </c>
      <c r="FJ2">
        <v>8358400</v>
      </c>
      <c r="FK2">
        <v>8358400</v>
      </c>
      <c r="FL2">
        <v>8358400</v>
      </c>
      <c r="FM2">
        <v>8358400</v>
      </c>
      <c r="FN2">
        <v>8358400</v>
      </c>
      <c r="FO2">
        <v>8358400</v>
      </c>
      <c r="FP2">
        <v>8358400</v>
      </c>
      <c r="FQ2">
        <v>8358400</v>
      </c>
      <c r="FR2">
        <v>8358400</v>
      </c>
      <c r="FS2">
        <v>8358400</v>
      </c>
      <c r="FT2">
        <v>8358400</v>
      </c>
      <c r="FU2">
        <v>8358400</v>
      </c>
      <c r="FV2">
        <v>8358400</v>
      </c>
      <c r="FW2">
        <v>8358400</v>
      </c>
      <c r="FX2">
        <v>8358400</v>
      </c>
      <c r="FY2">
        <v>8358400</v>
      </c>
      <c r="FZ2">
        <v>8358400</v>
      </c>
      <c r="GA2">
        <v>8358400</v>
      </c>
      <c r="GB2">
        <v>8358400</v>
      </c>
      <c r="GC2">
        <v>8358400</v>
      </c>
      <c r="GD2">
        <v>8358400</v>
      </c>
      <c r="GE2">
        <v>8358400</v>
      </c>
      <c r="GF2">
        <v>8358400</v>
      </c>
      <c r="GG2">
        <v>8358400</v>
      </c>
      <c r="GH2">
        <v>8358400</v>
      </c>
      <c r="GI2">
        <v>8358400</v>
      </c>
      <c r="GJ2">
        <v>8358400</v>
      </c>
    </row>
    <row r="3" spans="1:192">
      <c r="A3" s="16" t="s">
        <v>14</v>
      </c>
      <c r="B3">
        <v>8358400</v>
      </c>
      <c r="C3" s="1">
        <v>43954</v>
      </c>
      <c r="D3">
        <v>38.200000000000003</v>
      </c>
      <c r="E3" s="1" t="s">
        <v>110</v>
      </c>
      <c r="F3" s="1"/>
      <c r="G3" s="1"/>
      <c r="H3" s="1">
        <v>43952</v>
      </c>
      <c r="I3" s="1">
        <v>43953</v>
      </c>
      <c r="J3" s="1">
        <v>43954</v>
      </c>
      <c r="K3" s="1">
        <v>43955</v>
      </c>
      <c r="L3" s="1">
        <v>43956</v>
      </c>
      <c r="M3" s="1">
        <v>43957</v>
      </c>
      <c r="N3" s="1">
        <v>43958</v>
      </c>
      <c r="O3" s="1">
        <v>43959</v>
      </c>
      <c r="P3" s="1">
        <v>43960</v>
      </c>
      <c r="Q3" s="1">
        <v>43961</v>
      </c>
      <c r="R3" s="1">
        <v>43962</v>
      </c>
      <c r="S3" s="1">
        <v>43963</v>
      </c>
      <c r="T3" s="1">
        <v>43964</v>
      </c>
      <c r="U3" s="1">
        <v>43965</v>
      </c>
      <c r="V3" s="1">
        <v>43966</v>
      </c>
      <c r="W3" s="1">
        <v>43967</v>
      </c>
      <c r="X3" s="1">
        <v>43968</v>
      </c>
      <c r="Y3" s="1">
        <v>43969</v>
      </c>
      <c r="Z3" s="1">
        <v>43970</v>
      </c>
      <c r="AA3" s="1">
        <v>43971</v>
      </c>
      <c r="AB3" s="1">
        <v>43972</v>
      </c>
      <c r="AC3" s="1">
        <v>43973</v>
      </c>
      <c r="AD3" s="1">
        <v>43974</v>
      </c>
      <c r="AE3" s="1">
        <v>43975</v>
      </c>
      <c r="AF3" s="1">
        <v>43976</v>
      </c>
      <c r="AG3" s="1">
        <v>43977</v>
      </c>
      <c r="AH3" s="1">
        <v>43978</v>
      </c>
      <c r="AI3" s="1">
        <v>43979</v>
      </c>
      <c r="AJ3" s="1">
        <v>43980</v>
      </c>
      <c r="AK3" s="1">
        <v>43981</v>
      </c>
      <c r="AL3" s="1">
        <v>43982</v>
      </c>
      <c r="AM3" s="1">
        <v>43983</v>
      </c>
      <c r="AN3" s="1">
        <v>43984</v>
      </c>
      <c r="AO3" s="1">
        <v>43985</v>
      </c>
      <c r="AP3" s="1">
        <v>43986</v>
      </c>
      <c r="AQ3" s="1">
        <v>43987</v>
      </c>
      <c r="AR3" s="1">
        <v>43988</v>
      </c>
      <c r="AS3" s="1">
        <v>43989</v>
      </c>
      <c r="AT3" s="1">
        <v>43990</v>
      </c>
      <c r="AU3" s="1">
        <v>43991</v>
      </c>
      <c r="AV3" s="1">
        <v>43992</v>
      </c>
      <c r="AW3" s="1">
        <v>43993</v>
      </c>
      <c r="AX3" s="1">
        <v>43994</v>
      </c>
      <c r="AY3" s="1">
        <v>43995</v>
      </c>
      <c r="AZ3" s="1">
        <v>43996</v>
      </c>
      <c r="BA3" s="1">
        <v>43997</v>
      </c>
      <c r="BB3" s="1">
        <v>43998</v>
      </c>
      <c r="BC3" s="1">
        <v>43999</v>
      </c>
      <c r="BD3" s="1">
        <v>44000</v>
      </c>
      <c r="BE3" s="1">
        <v>44001</v>
      </c>
      <c r="BF3" s="1">
        <v>44002</v>
      </c>
      <c r="BG3" s="1">
        <v>44003</v>
      </c>
      <c r="BH3" s="1">
        <v>44004</v>
      </c>
      <c r="BI3" s="1">
        <v>44005</v>
      </c>
      <c r="BJ3" s="1">
        <v>44006</v>
      </c>
      <c r="BK3" s="1">
        <v>44007</v>
      </c>
      <c r="BL3" s="1">
        <v>44008</v>
      </c>
      <c r="BM3" s="1">
        <v>44009</v>
      </c>
      <c r="BN3" s="1">
        <v>44010</v>
      </c>
      <c r="BO3" s="1">
        <v>44011</v>
      </c>
      <c r="BP3" s="1">
        <v>44012</v>
      </c>
      <c r="BQ3" s="1">
        <v>44013</v>
      </c>
      <c r="BR3" s="1">
        <v>44014</v>
      </c>
      <c r="BS3" s="1">
        <v>44015</v>
      </c>
      <c r="BT3" s="1">
        <v>44016</v>
      </c>
      <c r="BU3" s="1">
        <v>44017</v>
      </c>
      <c r="BV3" s="1">
        <v>44018</v>
      </c>
      <c r="BW3" s="1">
        <v>44019</v>
      </c>
      <c r="BX3" s="1">
        <v>44020</v>
      </c>
      <c r="BY3" s="1">
        <v>44021</v>
      </c>
      <c r="BZ3" s="1">
        <v>44022</v>
      </c>
      <c r="CA3" s="1">
        <v>44023</v>
      </c>
      <c r="CB3" s="1">
        <v>44024</v>
      </c>
      <c r="CC3" s="1">
        <v>44025</v>
      </c>
      <c r="CD3" s="1">
        <v>44026</v>
      </c>
      <c r="CE3" s="1">
        <v>44027</v>
      </c>
      <c r="CF3" s="1">
        <v>44028</v>
      </c>
      <c r="CG3" s="1">
        <v>44029</v>
      </c>
      <c r="CH3" s="1">
        <v>44030</v>
      </c>
      <c r="CI3" s="1">
        <v>44031</v>
      </c>
      <c r="CJ3" s="1">
        <v>44032</v>
      </c>
      <c r="CK3" s="1">
        <v>44033</v>
      </c>
      <c r="CL3" s="1">
        <v>44034</v>
      </c>
      <c r="CM3" s="1">
        <v>44035</v>
      </c>
      <c r="CN3" s="1">
        <v>44036</v>
      </c>
      <c r="CO3" s="1">
        <v>44037</v>
      </c>
      <c r="CP3" s="1">
        <v>44038</v>
      </c>
      <c r="CQ3" s="1">
        <v>44039</v>
      </c>
      <c r="CR3" s="1">
        <v>44040</v>
      </c>
      <c r="CS3" s="1">
        <v>44041</v>
      </c>
      <c r="CT3" s="1">
        <v>44042</v>
      </c>
      <c r="CU3" s="1">
        <v>44043</v>
      </c>
      <c r="CV3" s="1">
        <v>44044</v>
      </c>
      <c r="CW3" s="1">
        <v>44045</v>
      </c>
      <c r="CX3" s="1">
        <v>44046</v>
      </c>
      <c r="CY3" s="1">
        <v>44047</v>
      </c>
      <c r="CZ3" s="1">
        <v>44048</v>
      </c>
      <c r="DA3" s="1">
        <v>44049</v>
      </c>
      <c r="DB3" s="1">
        <v>44050</v>
      </c>
      <c r="DC3" s="1">
        <v>44051</v>
      </c>
      <c r="DD3" s="1">
        <v>44052</v>
      </c>
      <c r="DE3" s="1">
        <v>44053</v>
      </c>
      <c r="DF3" s="1">
        <v>44054</v>
      </c>
      <c r="DG3" s="1">
        <v>44055</v>
      </c>
      <c r="DH3" s="1">
        <v>44056</v>
      </c>
      <c r="DI3" s="1">
        <v>44057</v>
      </c>
      <c r="DJ3" s="1">
        <v>44058</v>
      </c>
      <c r="DK3" s="1">
        <v>44059</v>
      </c>
      <c r="DL3" s="1">
        <v>44060</v>
      </c>
      <c r="DM3" s="1">
        <v>44061</v>
      </c>
      <c r="DN3" s="1">
        <v>44062</v>
      </c>
      <c r="DO3" s="1">
        <v>44063</v>
      </c>
      <c r="DP3" s="1">
        <v>44064</v>
      </c>
      <c r="DQ3" s="1">
        <v>44065</v>
      </c>
      <c r="DR3" s="1">
        <v>44066</v>
      </c>
      <c r="DS3" s="1">
        <v>44067</v>
      </c>
      <c r="DT3" s="1">
        <v>44068</v>
      </c>
      <c r="DU3" s="1">
        <v>44069</v>
      </c>
      <c r="DV3" s="1">
        <v>44070</v>
      </c>
      <c r="DW3" s="1">
        <v>44071</v>
      </c>
      <c r="DX3" s="1">
        <v>44072</v>
      </c>
      <c r="DY3" s="1">
        <v>44073</v>
      </c>
      <c r="DZ3" s="1">
        <v>44074</v>
      </c>
      <c r="EA3" s="1">
        <v>44075</v>
      </c>
      <c r="EB3" s="1">
        <v>44076</v>
      </c>
      <c r="EC3" s="1">
        <v>44077</v>
      </c>
      <c r="ED3" s="1">
        <v>44078</v>
      </c>
      <c r="EE3" s="1">
        <v>44079</v>
      </c>
      <c r="EF3" s="1">
        <v>44080</v>
      </c>
      <c r="EG3" s="1">
        <v>44081</v>
      </c>
      <c r="EH3" s="1">
        <v>44082</v>
      </c>
      <c r="EI3" s="1">
        <v>44083</v>
      </c>
      <c r="EJ3" s="1">
        <v>44084</v>
      </c>
      <c r="EK3" s="1">
        <v>44085</v>
      </c>
      <c r="EL3" s="1">
        <v>44086</v>
      </c>
      <c r="EM3" s="1">
        <v>44087</v>
      </c>
      <c r="EN3" s="1">
        <v>44088</v>
      </c>
      <c r="EO3" s="1">
        <v>44089</v>
      </c>
      <c r="EP3" s="1">
        <v>44090</v>
      </c>
      <c r="EQ3" s="1">
        <v>44091</v>
      </c>
      <c r="ER3" s="1">
        <v>44092</v>
      </c>
      <c r="ES3" s="1">
        <v>44093</v>
      </c>
      <c r="ET3" s="1">
        <v>44094</v>
      </c>
      <c r="EU3" s="1">
        <v>44095</v>
      </c>
      <c r="EV3" s="1">
        <v>44096</v>
      </c>
      <c r="EW3" s="1">
        <v>44097</v>
      </c>
      <c r="EX3" s="1">
        <v>44098</v>
      </c>
      <c r="EY3" s="1">
        <v>44099</v>
      </c>
      <c r="EZ3" s="1">
        <v>44100</v>
      </c>
      <c r="FA3" s="1">
        <v>44101</v>
      </c>
      <c r="FB3" s="1">
        <v>44102</v>
      </c>
      <c r="FC3" s="1">
        <v>44103</v>
      </c>
      <c r="FD3" s="1">
        <v>44104</v>
      </c>
      <c r="FE3" s="1">
        <v>44105</v>
      </c>
      <c r="FF3" s="1">
        <v>44106</v>
      </c>
      <c r="FG3" s="1">
        <v>44107</v>
      </c>
      <c r="FH3" s="1">
        <v>44108</v>
      </c>
      <c r="FI3" s="1">
        <v>44109</v>
      </c>
      <c r="FJ3" s="1">
        <v>44110</v>
      </c>
      <c r="FK3" s="1">
        <v>44111</v>
      </c>
      <c r="FL3" s="1">
        <v>44112</v>
      </c>
      <c r="FM3" s="1">
        <v>44113</v>
      </c>
      <c r="FN3" s="1">
        <v>44114</v>
      </c>
      <c r="FO3" s="1">
        <v>44115</v>
      </c>
      <c r="FP3" s="1">
        <v>44116</v>
      </c>
      <c r="FQ3" s="1">
        <v>44117</v>
      </c>
      <c r="FR3" s="1">
        <v>44118</v>
      </c>
      <c r="FS3" s="1">
        <v>44119</v>
      </c>
      <c r="FT3" s="1">
        <v>44120</v>
      </c>
      <c r="FU3" s="1">
        <v>44121</v>
      </c>
      <c r="FV3" s="1">
        <v>44122</v>
      </c>
      <c r="FW3" s="1">
        <v>44123</v>
      </c>
      <c r="FX3" s="1">
        <v>44124</v>
      </c>
      <c r="FY3" s="1">
        <v>44125</v>
      </c>
      <c r="FZ3" s="1">
        <v>44126</v>
      </c>
      <c r="GA3" s="1">
        <v>44127</v>
      </c>
      <c r="GB3" s="1">
        <v>44128</v>
      </c>
      <c r="GC3" s="1">
        <v>44129</v>
      </c>
      <c r="GD3" s="1">
        <v>44130</v>
      </c>
      <c r="GE3" s="1">
        <v>44131</v>
      </c>
      <c r="GF3" s="1">
        <v>44132</v>
      </c>
      <c r="GG3" s="1">
        <v>44133</v>
      </c>
      <c r="GH3" s="1">
        <v>44134</v>
      </c>
      <c r="GI3" s="1">
        <v>44135</v>
      </c>
      <c r="GJ3" s="1">
        <v>44136</v>
      </c>
    </row>
    <row r="4" spans="1:192">
      <c r="A4" s="16" t="s">
        <v>14</v>
      </c>
      <c r="B4">
        <v>8358400</v>
      </c>
      <c r="C4" s="1">
        <v>43955</v>
      </c>
      <c r="D4">
        <v>38.799999999999997</v>
      </c>
      <c r="E4" t="s">
        <v>110</v>
      </c>
      <c r="H4">
        <v>20.6</v>
      </c>
      <c r="I4">
        <v>32.9</v>
      </c>
      <c r="J4">
        <v>38.200000000000003</v>
      </c>
      <c r="K4">
        <v>38.799999999999997</v>
      </c>
      <c r="L4">
        <v>35</v>
      </c>
      <c r="M4">
        <v>56.6</v>
      </c>
      <c r="N4">
        <v>53.4</v>
      </c>
      <c r="O4">
        <v>41.8</v>
      </c>
      <c r="P4">
        <v>28</v>
      </c>
      <c r="Q4">
        <v>25.2</v>
      </c>
      <c r="R4">
        <v>34.5</v>
      </c>
      <c r="S4">
        <v>43.6</v>
      </c>
      <c r="T4">
        <v>46.4</v>
      </c>
      <c r="U4">
        <v>43.6</v>
      </c>
      <c r="V4">
        <v>31</v>
      </c>
      <c r="W4">
        <v>29.2</v>
      </c>
      <c r="X4">
        <v>29.1</v>
      </c>
      <c r="Y4">
        <v>31.6</v>
      </c>
      <c r="Z4">
        <v>34.6</v>
      </c>
      <c r="AA4">
        <v>30.6</v>
      </c>
      <c r="AB4">
        <v>24.4</v>
      </c>
      <c r="AC4">
        <v>23.5</v>
      </c>
      <c r="AD4">
        <v>22.6</v>
      </c>
      <c r="AE4">
        <v>20.8</v>
      </c>
      <c r="AF4">
        <v>21</v>
      </c>
      <c r="AG4">
        <v>22.5</v>
      </c>
      <c r="AH4">
        <v>23</v>
      </c>
      <c r="AI4">
        <v>29</v>
      </c>
      <c r="AJ4">
        <v>26.6</v>
      </c>
      <c r="AK4">
        <v>22.6</v>
      </c>
      <c r="AL4">
        <v>21.1</v>
      </c>
      <c r="AM4">
        <v>21.2</v>
      </c>
      <c r="AN4">
        <v>21.9</v>
      </c>
      <c r="AO4">
        <v>20.5</v>
      </c>
      <c r="AP4">
        <v>20.3</v>
      </c>
      <c r="AQ4">
        <v>20.6</v>
      </c>
      <c r="AR4">
        <v>18.899999999999999</v>
      </c>
      <c r="AS4">
        <v>19</v>
      </c>
      <c r="AT4">
        <v>16.600000000000001</v>
      </c>
      <c r="AU4">
        <v>20.2</v>
      </c>
      <c r="AV4">
        <v>19.8</v>
      </c>
      <c r="AW4">
        <v>20.6</v>
      </c>
      <c r="AX4">
        <v>19.899999999999999</v>
      </c>
      <c r="AY4">
        <v>22</v>
      </c>
      <c r="AZ4">
        <v>21.4</v>
      </c>
      <c r="BA4">
        <v>19.100000000000001</v>
      </c>
      <c r="BB4">
        <v>19.7</v>
      </c>
      <c r="BC4">
        <v>19.100000000000001</v>
      </c>
      <c r="BD4">
        <v>23.3</v>
      </c>
      <c r="BE4">
        <v>22.4</v>
      </c>
      <c r="BF4">
        <v>19.600000000000001</v>
      </c>
      <c r="BG4">
        <v>21.6</v>
      </c>
      <c r="BH4">
        <v>21.5</v>
      </c>
      <c r="BI4">
        <v>21.3</v>
      </c>
      <c r="BJ4">
        <v>21.1</v>
      </c>
      <c r="BK4">
        <v>21.9</v>
      </c>
      <c r="BL4">
        <v>21.8</v>
      </c>
      <c r="BM4">
        <v>22.5</v>
      </c>
      <c r="BN4">
        <v>17.899999999999999</v>
      </c>
      <c r="BO4">
        <v>14.8</v>
      </c>
      <c r="BP4">
        <v>14.2</v>
      </c>
      <c r="BQ4">
        <v>13.8</v>
      </c>
      <c r="BR4">
        <v>15.3</v>
      </c>
      <c r="BS4">
        <v>15.1</v>
      </c>
      <c r="BT4">
        <v>14</v>
      </c>
      <c r="BU4">
        <v>13.5</v>
      </c>
      <c r="BV4">
        <v>9.31</v>
      </c>
      <c r="BW4">
        <v>4.62</v>
      </c>
      <c r="BX4">
        <v>4.24</v>
      </c>
      <c r="BY4">
        <v>4.7300000000000004</v>
      </c>
      <c r="BZ4">
        <v>3.86</v>
      </c>
      <c r="CA4">
        <v>3.03</v>
      </c>
      <c r="CB4">
        <v>2.48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107</v>
      </c>
      <c r="CP4">
        <v>153</v>
      </c>
      <c r="CQ4">
        <v>705</v>
      </c>
      <c r="CR4">
        <v>249</v>
      </c>
      <c r="CS4">
        <v>226</v>
      </c>
      <c r="CT4">
        <v>157</v>
      </c>
      <c r="CU4">
        <v>110</v>
      </c>
      <c r="CV4">
        <v>84</v>
      </c>
      <c r="CW4">
        <v>47.8</v>
      </c>
      <c r="CX4">
        <v>41.9</v>
      </c>
      <c r="CY4">
        <v>30.5</v>
      </c>
      <c r="CZ4">
        <v>41.4</v>
      </c>
      <c r="DA4">
        <v>31.7</v>
      </c>
      <c r="DB4">
        <v>19.5</v>
      </c>
      <c r="DC4">
        <v>18</v>
      </c>
      <c r="DD4">
        <v>17.399999999999999</v>
      </c>
      <c r="DE4">
        <v>14.8</v>
      </c>
      <c r="DF4">
        <v>16.8</v>
      </c>
      <c r="DG4">
        <v>18</v>
      </c>
      <c r="DH4">
        <v>17.3</v>
      </c>
      <c r="DI4">
        <v>16.8</v>
      </c>
      <c r="DJ4">
        <v>17.100000000000001</v>
      </c>
      <c r="DK4">
        <v>16.5</v>
      </c>
      <c r="DL4">
        <v>18.399999999999999</v>
      </c>
      <c r="DM4">
        <v>18.600000000000001</v>
      </c>
      <c r="DN4">
        <v>16.3</v>
      </c>
      <c r="DO4">
        <v>14.9</v>
      </c>
      <c r="DP4">
        <v>15.2</v>
      </c>
      <c r="DQ4">
        <v>18.100000000000001</v>
      </c>
      <c r="DR4">
        <v>18.399999999999999</v>
      </c>
      <c r="DS4">
        <v>16.2</v>
      </c>
      <c r="DT4">
        <v>9.58</v>
      </c>
      <c r="DU4">
        <v>1.24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</row>
    <row r="5" spans="1:192">
      <c r="A5" s="16" t="s">
        <v>14</v>
      </c>
      <c r="B5">
        <v>8358400</v>
      </c>
      <c r="C5" s="1">
        <v>43956</v>
      </c>
      <c r="D5">
        <v>35</v>
      </c>
      <c r="E5" t="s">
        <v>110</v>
      </c>
      <c r="H5" s="16" t="s">
        <v>110</v>
      </c>
      <c r="I5" t="s">
        <v>110</v>
      </c>
      <c r="J5" s="1" t="s">
        <v>110</v>
      </c>
      <c r="K5" t="s">
        <v>110</v>
      </c>
      <c r="L5" t="s">
        <v>110</v>
      </c>
      <c r="M5" t="s">
        <v>110</v>
      </c>
      <c r="N5" t="s">
        <v>110</v>
      </c>
      <c r="O5" t="s">
        <v>110</v>
      </c>
      <c r="P5" t="s">
        <v>110</v>
      </c>
      <c r="Q5" t="s">
        <v>110</v>
      </c>
      <c r="R5" t="s">
        <v>110</v>
      </c>
      <c r="S5" t="s">
        <v>110</v>
      </c>
      <c r="T5" t="s">
        <v>110</v>
      </c>
      <c r="U5" t="s">
        <v>110</v>
      </c>
      <c r="V5" t="s">
        <v>110</v>
      </c>
      <c r="W5" t="s">
        <v>110</v>
      </c>
      <c r="X5" t="s">
        <v>110</v>
      </c>
      <c r="Y5" t="s">
        <v>110</v>
      </c>
      <c r="Z5" t="s">
        <v>110</v>
      </c>
      <c r="AA5" t="s">
        <v>110</v>
      </c>
      <c r="AB5" t="s">
        <v>110</v>
      </c>
      <c r="AC5" t="s">
        <v>110</v>
      </c>
      <c r="AD5" t="s">
        <v>110</v>
      </c>
      <c r="AE5" t="s">
        <v>110</v>
      </c>
      <c r="AF5" t="s">
        <v>110</v>
      </c>
      <c r="AG5" t="s">
        <v>110</v>
      </c>
      <c r="AH5" t="s">
        <v>110</v>
      </c>
      <c r="AI5" t="s">
        <v>110</v>
      </c>
      <c r="AJ5" t="s">
        <v>110</v>
      </c>
      <c r="AK5" t="s">
        <v>110</v>
      </c>
      <c r="AL5" t="s">
        <v>110</v>
      </c>
      <c r="AM5" t="s">
        <v>110</v>
      </c>
      <c r="AN5" t="s">
        <v>110</v>
      </c>
      <c r="AO5" t="s">
        <v>110</v>
      </c>
      <c r="AP5" t="s">
        <v>110</v>
      </c>
      <c r="AQ5" t="s">
        <v>110</v>
      </c>
      <c r="AR5" t="s">
        <v>110</v>
      </c>
      <c r="AS5" t="s">
        <v>110</v>
      </c>
      <c r="AT5" t="s">
        <v>110</v>
      </c>
      <c r="AU5" t="s">
        <v>110</v>
      </c>
      <c r="AV5" t="s">
        <v>110</v>
      </c>
      <c r="AW5" t="s">
        <v>110</v>
      </c>
      <c r="AX5" t="s">
        <v>110</v>
      </c>
      <c r="AY5" t="s">
        <v>110</v>
      </c>
      <c r="AZ5" t="s">
        <v>110</v>
      </c>
      <c r="BA5" t="s">
        <v>110</v>
      </c>
      <c r="BB5" t="s">
        <v>110</v>
      </c>
      <c r="BC5" t="s">
        <v>110</v>
      </c>
      <c r="BD5" t="s">
        <v>110</v>
      </c>
      <c r="BE5" t="s">
        <v>110</v>
      </c>
      <c r="BF5" t="s">
        <v>110</v>
      </c>
      <c r="BG5" t="s">
        <v>110</v>
      </c>
      <c r="BH5" t="s">
        <v>110</v>
      </c>
      <c r="BI5" t="s">
        <v>110</v>
      </c>
      <c r="BJ5" t="s">
        <v>110</v>
      </c>
      <c r="BK5" t="s">
        <v>110</v>
      </c>
      <c r="BL5" t="s">
        <v>110</v>
      </c>
      <c r="BM5" t="s">
        <v>110</v>
      </c>
      <c r="BN5" t="s">
        <v>110</v>
      </c>
      <c r="BO5" t="s">
        <v>110</v>
      </c>
      <c r="BP5" t="s">
        <v>110</v>
      </c>
      <c r="BQ5" t="s">
        <v>110</v>
      </c>
      <c r="BR5" t="s">
        <v>110</v>
      </c>
      <c r="BS5" t="s">
        <v>110</v>
      </c>
      <c r="BT5" t="s">
        <v>110</v>
      </c>
      <c r="BU5" t="s">
        <v>110</v>
      </c>
      <c r="BV5" t="s">
        <v>110</v>
      </c>
      <c r="BW5" t="s">
        <v>110</v>
      </c>
      <c r="BX5" t="s">
        <v>110</v>
      </c>
      <c r="BY5" t="s">
        <v>110</v>
      </c>
      <c r="BZ5" t="s">
        <v>110</v>
      </c>
      <c r="CA5" t="s">
        <v>110</v>
      </c>
      <c r="CB5" t="s">
        <v>110</v>
      </c>
      <c r="CC5" t="s">
        <v>110</v>
      </c>
      <c r="CD5" t="s">
        <v>110</v>
      </c>
      <c r="CE5" t="s">
        <v>110</v>
      </c>
      <c r="CF5" t="s">
        <v>110</v>
      </c>
      <c r="CG5" t="s">
        <v>110</v>
      </c>
      <c r="CH5" t="s">
        <v>110</v>
      </c>
      <c r="CI5" t="s">
        <v>110</v>
      </c>
      <c r="CJ5" t="s">
        <v>110</v>
      </c>
      <c r="CK5" t="s">
        <v>110</v>
      </c>
      <c r="CL5" t="s">
        <v>110</v>
      </c>
      <c r="CM5" t="s">
        <v>110</v>
      </c>
      <c r="CN5" t="s">
        <v>110</v>
      </c>
      <c r="CO5" t="s">
        <v>110</v>
      </c>
      <c r="CP5" t="s">
        <v>110</v>
      </c>
      <c r="CQ5" t="s">
        <v>110</v>
      </c>
      <c r="CR5" t="s">
        <v>110</v>
      </c>
      <c r="CS5" t="s">
        <v>110</v>
      </c>
      <c r="CT5" t="s">
        <v>110</v>
      </c>
      <c r="CU5" t="s">
        <v>110</v>
      </c>
      <c r="CV5" t="s">
        <v>110</v>
      </c>
      <c r="CW5" t="s">
        <v>110</v>
      </c>
      <c r="CX5" t="s">
        <v>110</v>
      </c>
      <c r="CY5" t="s">
        <v>16</v>
      </c>
      <c r="CZ5" t="s">
        <v>16</v>
      </c>
      <c r="DA5" t="s">
        <v>16</v>
      </c>
      <c r="DB5" t="s">
        <v>16</v>
      </c>
      <c r="DC5" t="s">
        <v>16</v>
      </c>
      <c r="DD5" t="s">
        <v>16</v>
      </c>
      <c r="DE5" t="s">
        <v>16</v>
      </c>
      <c r="DF5" t="s">
        <v>16</v>
      </c>
      <c r="DG5" t="s">
        <v>16</v>
      </c>
      <c r="DH5" t="s">
        <v>16</v>
      </c>
      <c r="DI5" t="s">
        <v>16</v>
      </c>
      <c r="DJ5" t="s">
        <v>16</v>
      </c>
      <c r="DK5" t="s">
        <v>16</v>
      </c>
      <c r="DL5" t="s">
        <v>16</v>
      </c>
      <c r="DM5" t="s">
        <v>16</v>
      </c>
      <c r="DN5" t="s">
        <v>16</v>
      </c>
      <c r="DO5" t="s">
        <v>16</v>
      </c>
      <c r="DP5" t="s">
        <v>16</v>
      </c>
      <c r="DQ5" t="s">
        <v>16</v>
      </c>
      <c r="DR5" t="s">
        <v>16</v>
      </c>
      <c r="DS5" t="s">
        <v>16</v>
      </c>
      <c r="DT5" t="s">
        <v>16</v>
      </c>
      <c r="DU5" t="s">
        <v>16</v>
      </c>
      <c r="DV5" t="s">
        <v>16</v>
      </c>
      <c r="DW5" t="s">
        <v>16</v>
      </c>
      <c r="DX5" t="s">
        <v>16</v>
      </c>
      <c r="DY5" t="s">
        <v>16</v>
      </c>
      <c r="DZ5" t="s">
        <v>16</v>
      </c>
      <c r="EA5" t="s">
        <v>16</v>
      </c>
      <c r="EB5" t="s">
        <v>16</v>
      </c>
      <c r="EC5" t="s">
        <v>16</v>
      </c>
      <c r="ED5" t="s">
        <v>16</v>
      </c>
      <c r="EE5" t="s">
        <v>16</v>
      </c>
      <c r="EF5" t="s">
        <v>16</v>
      </c>
      <c r="EG5" t="s">
        <v>16</v>
      </c>
      <c r="EH5" t="s">
        <v>16</v>
      </c>
      <c r="EI5" t="s">
        <v>16</v>
      </c>
      <c r="EJ5" t="s">
        <v>16</v>
      </c>
      <c r="EK5" t="s">
        <v>16</v>
      </c>
      <c r="EL5" t="s">
        <v>16</v>
      </c>
      <c r="EM5" t="s">
        <v>16</v>
      </c>
      <c r="EN5" t="s">
        <v>16</v>
      </c>
      <c r="EO5" t="s">
        <v>16</v>
      </c>
      <c r="EP5" t="s">
        <v>16</v>
      </c>
      <c r="EQ5" t="s">
        <v>16</v>
      </c>
      <c r="ER5" t="s">
        <v>16</v>
      </c>
      <c r="ES5" t="s">
        <v>16</v>
      </c>
      <c r="ET5" t="s">
        <v>16</v>
      </c>
      <c r="EU5" t="s">
        <v>16</v>
      </c>
      <c r="EV5" t="s">
        <v>16</v>
      </c>
      <c r="EW5" t="s">
        <v>16</v>
      </c>
      <c r="EX5" t="s">
        <v>16</v>
      </c>
      <c r="EY5" t="s">
        <v>16</v>
      </c>
      <c r="EZ5" t="s">
        <v>16</v>
      </c>
      <c r="FA5" t="s">
        <v>16</v>
      </c>
      <c r="FB5" t="s">
        <v>16</v>
      </c>
      <c r="FC5" t="s">
        <v>16</v>
      </c>
      <c r="FD5" t="s">
        <v>16</v>
      </c>
      <c r="FE5" t="s">
        <v>16</v>
      </c>
      <c r="FF5" t="s">
        <v>16</v>
      </c>
      <c r="FG5" t="s">
        <v>16</v>
      </c>
      <c r="FH5" t="s">
        <v>16</v>
      </c>
      <c r="FI5" t="s">
        <v>16</v>
      </c>
      <c r="FJ5" t="s">
        <v>16</v>
      </c>
      <c r="FK5" t="s">
        <v>16</v>
      </c>
      <c r="FL5" t="s">
        <v>16</v>
      </c>
      <c r="FM5" t="s">
        <v>16</v>
      </c>
      <c r="FN5" t="s">
        <v>16</v>
      </c>
      <c r="FO5" t="s">
        <v>16</v>
      </c>
      <c r="FP5" t="s">
        <v>16</v>
      </c>
      <c r="FQ5" t="s">
        <v>16</v>
      </c>
      <c r="FR5" t="s">
        <v>16</v>
      </c>
      <c r="FS5" t="s">
        <v>16</v>
      </c>
      <c r="FT5" t="s">
        <v>16</v>
      </c>
      <c r="FU5" t="s">
        <v>16</v>
      </c>
      <c r="FV5" t="s">
        <v>16</v>
      </c>
      <c r="FW5" t="s">
        <v>16</v>
      </c>
      <c r="FX5" t="s">
        <v>16</v>
      </c>
      <c r="FY5" t="s">
        <v>16</v>
      </c>
      <c r="FZ5" t="s">
        <v>16</v>
      </c>
      <c r="GA5" t="s">
        <v>16</v>
      </c>
      <c r="GB5" t="s">
        <v>16</v>
      </c>
      <c r="GC5" t="s">
        <v>16</v>
      </c>
      <c r="GD5" t="s">
        <v>16</v>
      </c>
      <c r="GE5" t="s">
        <v>16</v>
      </c>
      <c r="GF5" t="s">
        <v>16</v>
      </c>
      <c r="GG5" t="s">
        <v>16</v>
      </c>
      <c r="GH5" t="s">
        <v>16</v>
      </c>
      <c r="GI5" t="s">
        <v>16</v>
      </c>
      <c r="GJ5" t="s">
        <v>16</v>
      </c>
    </row>
    <row r="6" spans="1:192">
      <c r="A6" s="16" t="s">
        <v>14</v>
      </c>
      <c r="B6">
        <v>8358400</v>
      </c>
      <c r="C6" s="1">
        <v>43957</v>
      </c>
      <c r="D6">
        <v>56.6</v>
      </c>
      <c r="E6" t="s">
        <v>110</v>
      </c>
    </row>
    <row r="7" spans="1:192">
      <c r="A7" s="16" t="s">
        <v>14</v>
      </c>
      <c r="B7">
        <v>8358400</v>
      </c>
      <c r="C7" s="1">
        <v>43958</v>
      </c>
      <c r="D7">
        <v>53.4</v>
      </c>
      <c r="E7" t="s">
        <v>110</v>
      </c>
    </row>
    <row r="8" spans="1:192">
      <c r="A8" s="16" t="s">
        <v>14</v>
      </c>
      <c r="B8">
        <v>8358400</v>
      </c>
      <c r="C8" s="1">
        <v>43959</v>
      </c>
      <c r="D8">
        <v>41.8</v>
      </c>
      <c r="E8" t="s">
        <v>110</v>
      </c>
    </row>
    <row r="9" spans="1:192">
      <c r="A9" s="16" t="s">
        <v>14</v>
      </c>
      <c r="B9">
        <v>8358400</v>
      </c>
      <c r="C9" s="1">
        <v>43960</v>
      </c>
      <c r="D9">
        <v>28</v>
      </c>
      <c r="E9" t="s">
        <v>110</v>
      </c>
    </row>
    <row r="10" spans="1:192">
      <c r="A10" s="16" t="s">
        <v>14</v>
      </c>
      <c r="B10">
        <v>8358400</v>
      </c>
      <c r="C10" s="1">
        <v>43961</v>
      </c>
      <c r="D10">
        <v>25.2</v>
      </c>
      <c r="E10" t="s">
        <v>110</v>
      </c>
    </row>
    <row r="11" spans="1:192">
      <c r="A11" s="16" t="s">
        <v>14</v>
      </c>
      <c r="B11">
        <v>8358400</v>
      </c>
      <c r="C11" s="1">
        <v>43962</v>
      </c>
      <c r="D11">
        <v>34.5</v>
      </c>
      <c r="E11" t="s">
        <v>110</v>
      </c>
    </row>
    <row r="12" spans="1:192">
      <c r="A12" s="16" t="s">
        <v>14</v>
      </c>
      <c r="B12">
        <v>8358400</v>
      </c>
      <c r="C12" s="1">
        <v>43963</v>
      </c>
      <c r="D12">
        <v>43.6</v>
      </c>
      <c r="E12" t="s">
        <v>110</v>
      </c>
    </row>
    <row r="13" spans="1:192">
      <c r="A13" s="16" t="s">
        <v>14</v>
      </c>
      <c r="B13">
        <v>8358400</v>
      </c>
      <c r="C13" s="1">
        <v>43964</v>
      </c>
      <c r="D13">
        <v>46.4</v>
      </c>
      <c r="E13" t="s">
        <v>110</v>
      </c>
    </row>
    <row r="14" spans="1:192">
      <c r="A14" s="16" t="s">
        <v>14</v>
      </c>
      <c r="B14">
        <v>8358400</v>
      </c>
      <c r="C14" s="1">
        <v>43965</v>
      </c>
      <c r="D14">
        <v>43.6</v>
      </c>
      <c r="E14" t="s">
        <v>110</v>
      </c>
    </row>
    <row r="15" spans="1:192">
      <c r="A15" s="16" t="s">
        <v>14</v>
      </c>
      <c r="B15">
        <v>8358400</v>
      </c>
      <c r="C15" s="1">
        <v>43966</v>
      </c>
      <c r="D15">
        <v>31</v>
      </c>
      <c r="E15" t="s">
        <v>110</v>
      </c>
    </row>
    <row r="16" spans="1:192">
      <c r="A16" s="16" t="s">
        <v>14</v>
      </c>
      <c r="B16">
        <v>8358400</v>
      </c>
      <c r="C16" s="1">
        <v>43967</v>
      </c>
      <c r="D16">
        <v>29.2</v>
      </c>
      <c r="E16" t="s">
        <v>110</v>
      </c>
    </row>
    <row r="17" spans="1:5">
      <c r="A17" s="16" t="s">
        <v>14</v>
      </c>
      <c r="B17">
        <v>8358400</v>
      </c>
      <c r="C17" s="1">
        <v>43968</v>
      </c>
      <c r="D17">
        <v>29.1</v>
      </c>
      <c r="E17" t="s">
        <v>110</v>
      </c>
    </row>
    <row r="18" spans="1:5">
      <c r="A18" s="16" t="s">
        <v>14</v>
      </c>
      <c r="B18">
        <v>8358400</v>
      </c>
      <c r="C18" s="1">
        <v>43969</v>
      </c>
      <c r="D18">
        <v>31.6</v>
      </c>
      <c r="E18" t="s">
        <v>110</v>
      </c>
    </row>
    <row r="19" spans="1:5">
      <c r="A19" s="16" t="s">
        <v>14</v>
      </c>
      <c r="B19">
        <v>8358400</v>
      </c>
      <c r="C19" s="1">
        <v>43970</v>
      </c>
      <c r="D19">
        <v>34.6</v>
      </c>
      <c r="E19" t="s">
        <v>110</v>
      </c>
    </row>
    <row r="20" spans="1:5">
      <c r="A20" s="16" t="s">
        <v>14</v>
      </c>
      <c r="B20">
        <v>8358400</v>
      </c>
      <c r="C20" s="1">
        <v>43971</v>
      </c>
      <c r="D20">
        <v>30.6</v>
      </c>
      <c r="E20" t="s">
        <v>110</v>
      </c>
    </row>
    <row r="21" spans="1:5">
      <c r="A21" s="16" t="s">
        <v>14</v>
      </c>
      <c r="B21">
        <v>8358400</v>
      </c>
      <c r="C21" s="1">
        <v>43972</v>
      </c>
      <c r="D21">
        <v>24.4</v>
      </c>
      <c r="E21" t="s">
        <v>110</v>
      </c>
    </row>
    <row r="22" spans="1:5">
      <c r="A22" s="16" t="s">
        <v>14</v>
      </c>
      <c r="B22">
        <v>8358400</v>
      </c>
      <c r="C22" s="1">
        <v>43973</v>
      </c>
      <c r="D22">
        <v>23.5</v>
      </c>
      <c r="E22" t="s">
        <v>110</v>
      </c>
    </row>
    <row r="23" spans="1:5">
      <c r="A23" s="16" t="s">
        <v>14</v>
      </c>
      <c r="B23">
        <v>8358400</v>
      </c>
      <c r="C23" s="1">
        <v>43974</v>
      </c>
      <c r="D23">
        <v>22.6</v>
      </c>
      <c r="E23" t="s">
        <v>110</v>
      </c>
    </row>
    <row r="24" spans="1:5">
      <c r="A24" s="16" t="s">
        <v>14</v>
      </c>
      <c r="B24">
        <v>8358400</v>
      </c>
      <c r="C24" s="1">
        <v>43975</v>
      </c>
      <c r="D24">
        <v>20.8</v>
      </c>
      <c r="E24" t="s">
        <v>110</v>
      </c>
    </row>
    <row r="25" spans="1:5">
      <c r="A25" s="16" t="s">
        <v>14</v>
      </c>
      <c r="B25">
        <v>8358400</v>
      </c>
      <c r="C25" s="1">
        <v>43976</v>
      </c>
      <c r="D25">
        <v>21</v>
      </c>
      <c r="E25" t="s">
        <v>110</v>
      </c>
    </row>
    <row r="26" spans="1:5">
      <c r="A26" s="16" t="s">
        <v>14</v>
      </c>
      <c r="B26">
        <v>8358400</v>
      </c>
      <c r="C26" s="1">
        <v>43977</v>
      </c>
      <c r="D26">
        <v>22.5</v>
      </c>
      <c r="E26" t="s">
        <v>110</v>
      </c>
    </row>
    <row r="27" spans="1:5">
      <c r="A27" s="16" t="s">
        <v>14</v>
      </c>
      <c r="B27">
        <v>8358400</v>
      </c>
      <c r="C27" s="1">
        <v>43978</v>
      </c>
      <c r="D27">
        <v>23</v>
      </c>
      <c r="E27" t="s">
        <v>110</v>
      </c>
    </row>
    <row r="28" spans="1:5">
      <c r="A28" s="16" t="s">
        <v>14</v>
      </c>
      <c r="B28">
        <v>8358400</v>
      </c>
      <c r="C28" s="1">
        <v>43979</v>
      </c>
      <c r="D28">
        <v>29</v>
      </c>
      <c r="E28" t="s">
        <v>110</v>
      </c>
    </row>
    <row r="29" spans="1:5">
      <c r="A29" s="16" t="s">
        <v>14</v>
      </c>
      <c r="B29">
        <v>8358400</v>
      </c>
      <c r="C29" s="1">
        <v>43980</v>
      </c>
      <c r="D29">
        <v>26.6</v>
      </c>
      <c r="E29" t="s">
        <v>110</v>
      </c>
    </row>
    <row r="30" spans="1:5">
      <c r="A30" s="16" t="s">
        <v>14</v>
      </c>
      <c r="B30">
        <v>8358400</v>
      </c>
      <c r="C30" s="1">
        <v>43981</v>
      </c>
      <c r="D30">
        <v>22.6</v>
      </c>
      <c r="E30" t="s">
        <v>110</v>
      </c>
    </row>
    <row r="31" spans="1:5">
      <c r="A31" s="16" t="s">
        <v>14</v>
      </c>
      <c r="B31">
        <v>8358400</v>
      </c>
      <c r="C31" s="1">
        <v>43982</v>
      </c>
      <c r="D31">
        <v>21.1</v>
      </c>
      <c r="E31" t="s">
        <v>110</v>
      </c>
    </row>
    <row r="32" spans="1:5">
      <c r="A32" s="16" t="s">
        <v>14</v>
      </c>
      <c r="B32">
        <v>8358400</v>
      </c>
      <c r="C32" s="1">
        <v>43983</v>
      </c>
      <c r="D32">
        <v>21.2</v>
      </c>
      <c r="E32" t="s">
        <v>110</v>
      </c>
    </row>
    <row r="33" spans="1:5">
      <c r="A33" s="16" t="s">
        <v>14</v>
      </c>
      <c r="B33">
        <v>8358400</v>
      </c>
      <c r="C33" s="1">
        <v>43984</v>
      </c>
      <c r="D33">
        <v>21.9</v>
      </c>
      <c r="E33" t="s">
        <v>110</v>
      </c>
    </row>
    <row r="34" spans="1:5">
      <c r="A34" s="16" t="s">
        <v>14</v>
      </c>
      <c r="B34">
        <v>8358400</v>
      </c>
      <c r="C34" s="1">
        <v>43985</v>
      </c>
      <c r="D34">
        <v>20.5</v>
      </c>
      <c r="E34" t="s">
        <v>110</v>
      </c>
    </row>
    <row r="35" spans="1:5">
      <c r="A35" s="16" t="s">
        <v>14</v>
      </c>
      <c r="B35">
        <v>8358400</v>
      </c>
      <c r="C35" s="1">
        <v>43986</v>
      </c>
      <c r="D35">
        <v>20.3</v>
      </c>
      <c r="E35" t="s">
        <v>110</v>
      </c>
    </row>
    <row r="36" spans="1:5">
      <c r="A36" s="16" t="s">
        <v>14</v>
      </c>
      <c r="B36">
        <v>8358400</v>
      </c>
      <c r="C36" s="1">
        <v>43987</v>
      </c>
      <c r="D36">
        <v>20.6</v>
      </c>
      <c r="E36" t="s">
        <v>110</v>
      </c>
    </row>
    <row r="37" spans="1:5">
      <c r="A37" s="16" t="s">
        <v>14</v>
      </c>
      <c r="B37">
        <v>8358400</v>
      </c>
      <c r="C37" s="1">
        <v>43988</v>
      </c>
      <c r="D37">
        <v>18.899999999999999</v>
      </c>
      <c r="E37" t="s">
        <v>110</v>
      </c>
    </row>
    <row r="38" spans="1:5">
      <c r="A38" s="16" t="s">
        <v>14</v>
      </c>
      <c r="B38">
        <v>8358400</v>
      </c>
      <c r="C38" s="1">
        <v>43989</v>
      </c>
      <c r="D38">
        <v>19</v>
      </c>
      <c r="E38" t="s">
        <v>110</v>
      </c>
    </row>
    <row r="39" spans="1:5">
      <c r="A39" s="16" t="s">
        <v>14</v>
      </c>
      <c r="B39">
        <v>8358400</v>
      </c>
      <c r="C39" s="1">
        <v>43990</v>
      </c>
      <c r="D39">
        <v>16.600000000000001</v>
      </c>
      <c r="E39" t="s">
        <v>110</v>
      </c>
    </row>
    <row r="40" spans="1:5">
      <c r="A40" s="16" t="s">
        <v>14</v>
      </c>
      <c r="B40">
        <v>8358400</v>
      </c>
      <c r="C40" s="1">
        <v>43991</v>
      </c>
      <c r="D40">
        <v>20.2</v>
      </c>
      <c r="E40" t="s">
        <v>110</v>
      </c>
    </row>
    <row r="41" spans="1:5">
      <c r="A41" s="16" t="s">
        <v>14</v>
      </c>
      <c r="B41">
        <v>8358400</v>
      </c>
      <c r="C41" s="1">
        <v>43992</v>
      </c>
      <c r="D41">
        <v>19.8</v>
      </c>
      <c r="E41" t="s">
        <v>110</v>
      </c>
    </row>
    <row r="42" spans="1:5">
      <c r="A42" s="16" t="s">
        <v>14</v>
      </c>
      <c r="B42">
        <v>8358400</v>
      </c>
      <c r="C42" s="1">
        <v>43993</v>
      </c>
      <c r="D42">
        <v>20.6</v>
      </c>
      <c r="E42" t="s">
        <v>110</v>
      </c>
    </row>
    <row r="43" spans="1:5">
      <c r="A43" s="16" t="s">
        <v>14</v>
      </c>
      <c r="B43">
        <v>8358400</v>
      </c>
      <c r="C43" s="1">
        <v>43994</v>
      </c>
      <c r="D43">
        <v>19.899999999999999</v>
      </c>
      <c r="E43" t="s">
        <v>110</v>
      </c>
    </row>
    <row r="44" spans="1:5">
      <c r="A44" s="16" t="s">
        <v>14</v>
      </c>
      <c r="B44">
        <v>8358400</v>
      </c>
      <c r="C44" s="1">
        <v>43995</v>
      </c>
      <c r="D44">
        <v>22</v>
      </c>
      <c r="E44" t="s">
        <v>110</v>
      </c>
    </row>
    <row r="45" spans="1:5">
      <c r="A45" s="16" t="s">
        <v>14</v>
      </c>
      <c r="B45">
        <v>8358400</v>
      </c>
      <c r="C45" s="1">
        <v>43996</v>
      </c>
      <c r="D45">
        <v>21.4</v>
      </c>
      <c r="E45" t="s">
        <v>110</v>
      </c>
    </row>
    <row r="46" spans="1:5">
      <c r="A46" s="16" t="s">
        <v>14</v>
      </c>
      <c r="B46">
        <v>8358400</v>
      </c>
      <c r="C46" s="1">
        <v>43997</v>
      </c>
      <c r="D46">
        <v>19.100000000000001</v>
      </c>
      <c r="E46" t="s">
        <v>110</v>
      </c>
    </row>
    <row r="47" spans="1:5">
      <c r="A47" s="16" t="s">
        <v>14</v>
      </c>
      <c r="B47">
        <v>8358400</v>
      </c>
      <c r="C47" s="1">
        <v>43998</v>
      </c>
      <c r="D47">
        <v>19.7</v>
      </c>
      <c r="E47" t="s">
        <v>110</v>
      </c>
    </row>
    <row r="48" spans="1:5">
      <c r="A48" s="16" t="s">
        <v>14</v>
      </c>
      <c r="B48">
        <v>8358400</v>
      </c>
      <c r="C48" s="1">
        <v>43999</v>
      </c>
      <c r="D48">
        <v>19.100000000000001</v>
      </c>
      <c r="E48" t="s">
        <v>110</v>
      </c>
    </row>
    <row r="49" spans="1:5">
      <c r="A49" s="16" t="s">
        <v>14</v>
      </c>
      <c r="B49">
        <v>8358400</v>
      </c>
      <c r="C49" s="1">
        <v>44000</v>
      </c>
      <c r="D49">
        <v>23.3</v>
      </c>
      <c r="E49" t="s">
        <v>110</v>
      </c>
    </row>
    <row r="50" spans="1:5">
      <c r="A50" s="16" t="s">
        <v>14</v>
      </c>
      <c r="B50">
        <v>8358400</v>
      </c>
      <c r="C50" s="1">
        <v>44001</v>
      </c>
      <c r="D50">
        <v>22.4</v>
      </c>
      <c r="E50" t="s">
        <v>110</v>
      </c>
    </row>
    <row r="51" spans="1:5">
      <c r="A51" s="16" t="s">
        <v>14</v>
      </c>
      <c r="B51">
        <v>8358400</v>
      </c>
      <c r="C51" s="1">
        <v>44002</v>
      </c>
      <c r="D51">
        <v>19.600000000000001</v>
      </c>
      <c r="E51" t="s">
        <v>110</v>
      </c>
    </row>
    <row r="52" spans="1:5">
      <c r="A52" s="16" t="s">
        <v>14</v>
      </c>
      <c r="B52">
        <v>8358400</v>
      </c>
      <c r="C52" s="1">
        <v>44003</v>
      </c>
      <c r="D52">
        <v>21.6</v>
      </c>
      <c r="E52" t="s">
        <v>110</v>
      </c>
    </row>
    <row r="53" spans="1:5">
      <c r="A53" s="16" t="s">
        <v>14</v>
      </c>
      <c r="B53">
        <v>8358400</v>
      </c>
      <c r="C53" s="1">
        <v>44004</v>
      </c>
      <c r="D53">
        <v>21.5</v>
      </c>
      <c r="E53" t="s">
        <v>110</v>
      </c>
    </row>
    <row r="54" spans="1:5">
      <c r="A54" s="16" t="s">
        <v>14</v>
      </c>
      <c r="B54">
        <v>8358400</v>
      </c>
      <c r="C54" s="1">
        <v>44005</v>
      </c>
      <c r="D54">
        <v>21.3</v>
      </c>
      <c r="E54" t="s">
        <v>110</v>
      </c>
    </row>
    <row r="55" spans="1:5">
      <c r="A55" s="16" t="s">
        <v>14</v>
      </c>
      <c r="B55">
        <v>8358400</v>
      </c>
      <c r="C55" s="1">
        <v>44006</v>
      </c>
      <c r="D55">
        <v>21.1</v>
      </c>
      <c r="E55" t="s">
        <v>110</v>
      </c>
    </row>
    <row r="56" spans="1:5">
      <c r="A56" s="16" t="s">
        <v>14</v>
      </c>
      <c r="B56">
        <v>8358400</v>
      </c>
      <c r="C56" s="1">
        <v>44007</v>
      </c>
      <c r="D56">
        <v>21.9</v>
      </c>
      <c r="E56" t="s">
        <v>110</v>
      </c>
    </row>
    <row r="57" spans="1:5">
      <c r="A57" s="16" t="s">
        <v>14</v>
      </c>
      <c r="B57">
        <v>8358400</v>
      </c>
      <c r="C57" s="1">
        <v>44008</v>
      </c>
      <c r="D57">
        <v>21.8</v>
      </c>
      <c r="E57" t="s">
        <v>110</v>
      </c>
    </row>
    <row r="58" spans="1:5">
      <c r="A58" s="16" t="s">
        <v>14</v>
      </c>
      <c r="B58">
        <v>8358400</v>
      </c>
      <c r="C58" s="1">
        <v>44009</v>
      </c>
      <c r="D58">
        <v>22.5</v>
      </c>
      <c r="E58" t="s">
        <v>110</v>
      </c>
    </row>
    <row r="59" spans="1:5">
      <c r="A59" s="16" t="s">
        <v>14</v>
      </c>
      <c r="B59">
        <v>8358400</v>
      </c>
      <c r="C59" s="1">
        <v>44010</v>
      </c>
      <c r="D59">
        <v>17.899999999999999</v>
      </c>
      <c r="E59" t="s">
        <v>110</v>
      </c>
    </row>
    <row r="60" spans="1:5">
      <c r="A60" s="16" t="s">
        <v>14</v>
      </c>
      <c r="B60">
        <v>8358400</v>
      </c>
      <c r="C60" s="1">
        <v>44011</v>
      </c>
      <c r="D60">
        <v>14.8</v>
      </c>
      <c r="E60" t="s">
        <v>110</v>
      </c>
    </row>
    <row r="61" spans="1:5">
      <c r="A61" s="16" t="s">
        <v>14</v>
      </c>
      <c r="B61">
        <v>8358400</v>
      </c>
      <c r="C61" s="1">
        <v>44012</v>
      </c>
      <c r="D61">
        <v>14.2</v>
      </c>
      <c r="E61" t="s">
        <v>110</v>
      </c>
    </row>
    <row r="62" spans="1:5">
      <c r="A62" s="16" t="s">
        <v>14</v>
      </c>
      <c r="B62">
        <v>8358400</v>
      </c>
      <c r="C62" s="1">
        <v>44013</v>
      </c>
      <c r="D62">
        <v>13.8</v>
      </c>
      <c r="E62" t="s">
        <v>110</v>
      </c>
    </row>
    <row r="63" spans="1:5">
      <c r="A63" s="16" t="s">
        <v>14</v>
      </c>
      <c r="B63">
        <v>8358400</v>
      </c>
      <c r="C63" s="1">
        <v>44014</v>
      </c>
      <c r="D63">
        <v>15.3</v>
      </c>
      <c r="E63" t="s">
        <v>110</v>
      </c>
    </row>
    <row r="64" spans="1:5">
      <c r="A64" s="16" t="s">
        <v>14</v>
      </c>
      <c r="B64">
        <v>8358400</v>
      </c>
      <c r="C64" s="1">
        <v>44015</v>
      </c>
      <c r="D64">
        <v>15.1</v>
      </c>
      <c r="E64" t="s">
        <v>110</v>
      </c>
    </row>
    <row r="65" spans="1:5">
      <c r="A65" s="16" t="s">
        <v>14</v>
      </c>
      <c r="B65">
        <v>8358400</v>
      </c>
      <c r="C65" s="1">
        <v>44016</v>
      </c>
      <c r="D65">
        <v>14</v>
      </c>
      <c r="E65" t="s">
        <v>110</v>
      </c>
    </row>
    <row r="66" spans="1:5">
      <c r="A66" s="16" t="s">
        <v>14</v>
      </c>
      <c r="B66">
        <v>8358400</v>
      </c>
      <c r="C66" s="1">
        <v>44017</v>
      </c>
      <c r="D66">
        <v>13.5</v>
      </c>
      <c r="E66" t="s">
        <v>110</v>
      </c>
    </row>
    <row r="67" spans="1:5">
      <c r="A67" s="16" t="s">
        <v>14</v>
      </c>
      <c r="B67">
        <v>8358400</v>
      </c>
      <c r="C67" s="1">
        <v>44018</v>
      </c>
      <c r="D67">
        <v>9.31</v>
      </c>
      <c r="E67" t="s">
        <v>110</v>
      </c>
    </row>
    <row r="68" spans="1:5">
      <c r="A68" s="16" t="s">
        <v>14</v>
      </c>
      <c r="B68">
        <v>8358400</v>
      </c>
      <c r="C68" s="1">
        <v>44019</v>
      </c>
      <c r="D68">
        <v>4.62</v>
      </c>
      <c r="E68" t="s">
        <v>110</v>
      </c>
    </row>
    <row r="69" spans="1:5">
      <c r="A69" s="16" t="s">
        <v>14</v>
      </c>
      <c r="B69">
        <v>8358400</v>
      </c>
      <c r="C69" s="1">
        <v>44020</v>
      </c>
      <c r="D69">
        <v>4.24</v>
      </c>
      <c r="E69" t="s">
        <v>110</v>
      </c>
    </row>
    <row r="70" spans="1:5">
      <c r="A70" s="16" t="s">
        <v>14</v>
      </c>
      <c r="B70">
        <v>8358400</v>
      </c>
      <c r="C70" s="1">
        <v>44021</v>
      </c>
      <c r="D70">
        <v>4.7300000000000004</v>
      </c>
      <c r="E70" t="s">
        <v>110</v>
      </c>
    </row>
    <row r="71" spans="1:5">
      <c r="A71" s="16" t="s">
        <v>14</v>
      </c>
      <c r="B71">
        <v>8358400</v>
      </c>
      <c r="C71" s="1">
        <v>44022</v>
      </c>
      <c r="D71">
        <v>3.86</v>
      </c>
      <c r="E71" t="s">
        <v>110</v>
      </c>
    </row>
    <row r="72" spans="1:5">
      <c r="A72" s="16" t="s">
        <v>14</v>
      </c>
      <c r="B72">
        <v>8358400</v>
      </c>
      <c r="C72" s="1">
        <v>44023</v>
      </c>
      <c r="D72">
        <v>3.03</v>
      </c>
      <c r="E72" t="s">
        <v>110</v>
      </c>
    </row>
    <row r="73" spans="1:5">
      <c r="A73" s="16" t="s">
        <v>14</v>
      </c>
      <c r="B73">
        <v>8358400</v>
      </c>
      <c r="C73" s="1">
        <v>44024</v>
      </c>
      <c r="D73">
        <v>2.48</v>
      </c>
      <c r="E73" t="s">
        <v>110</v>
      </c>
    </row>
    <row r="74" spans="1:5">
      <c r="A74" s="16" t="s">
        <v>14</v>
      </c>
      <c r="B74">
        <v>8358400</v>
      </c>
      <c r="C74" s="1">
        <v>44025</v>
      </c>
      <c r="D74">
        <v>0</v>
      </c>
      <c r="E74" t="s">
        <v>110</v>
      </c>
    </row>
    <row r="75" spans="1:5">
      <c r="A75" s="16" t="s">
        <v>14</v>
      </c>
      <c r="B75">
        <v>8358400</v>
      </c>
      <c r="C75" s="1">
        <v>44026</v>
      </c>
      <c r="D75">
        <v>0</v>
      </c>
      <c r="E75" t="s">
        <v>110</v>
      </c>
    </row>
    <row r="76" spans="1:5">
      <c r="A76" s="16" t="s">
        <v>14</v>
      </c>
      <c r="B76">
        <v>8358400</v>
      </c>
      <c r="C76" s="1">
        <v>44027</v>
      </c>
      <c r="D76">
        <v>0</v>
      </c>
      <c r="E76" t="s">
        <v>110</v>
      </c>
    </row>
    <row r="77" spans="1:5">
      <c r="A77" s="16" t="s">
        <v>14</v>
      </c>
      <c r="B77">
        <v>8358400</v>
      </c>
      <c r="C77" s="1">
        <v>44028</v>
      </c>
      <c r="D77">
        <v>0</v>
      </c>
      <c r="E77" t="s">
        <v>110</v>
      </c>
    </row>
    <row r="78" spans="1:5">
      <c r="A78" s="16" t="s">
        <v>14</v>
      </c>
      <c r="B78">
        <v>8358400</v>
      </c>
      <c r="C78" s="1">
        <v>44029</v>
      </c>
      <c r="D78">
        <v>0</v>
      </c>
      <c r="E78" t="s">
        <v>110</v>
      </c>
    </row>
    <row r="79" spans="1:5">
      <c r="A79" s="16" t="s">
        <v>14</v>
      </c>
      <c r="B79">
        <v>8358400</v>
      </c>
      <c r="C79" s="1">
        <v>44030</v>
      </c>
      <c r="D79">
        <v>0</v>
      </c>
      <c r="E79" t="s">
        <v>110</v>
      </c>
    </row>
    <row r="80" spans="1:5">
      <c r="A80" s="16" t="s">
        <v>14</v>
      </c>
      <c r="B80">
        <v>8358400</v>
      </c>
      <c r="C80" s="1">
        <v>44031</v>
      </c>
      <c r="D80">
        <v>0</v>
      </c>
      <c r="E80" t="s">
        <v>110</v>
      </c>
    </row>
    <row r="81" spans="1:5">
      <c r="A81" s="16" t="s">
        <v>14</v>
      </c>
      <c r="B81">
        <v>8358400</v>
      </c>
      <c r="C81" s="1">
        <v>44032</v>
      </c>
      <c r="D81">
        <v>0</v>
      </c>
      <c r="E81" t="s">
        <v>110</v>
      </c>
    </row>
    <row r="82" spans="1:5">
      <c r="A82" s="16" t="s">
        <v>14</v>
      </c>
      <c r="B82">
        <v>8358400</v>
      </c>
      <c r="C82" s="1">
        <v>44033</v>
      </c>
      <c r="D82">
        <v>0</v>
      </c>
      <c r="E82" t="s">
        <v>110</v>
      </c>
    </row>
    <row r="83" spans="1:5">
      <c r="A83" s="16" t="s">
        <v>14</v>
      </c>
      <c r="B83">
        <v>8358400</v>
      </c>
      <c r="C83" s="1">
        <v>44034</v>
      </c>
      <c r="D83">
        <v>0</v>
      </c>
      <c r="E83" t="s">
        <v>110</v>
      </c>
    </row>
    <row r="84" spans="1:5">
      <c r="A84" s="16" t="s">
        <v>14</v>
      </c>
      <c r="B84">
        <v>8358400</v>
      </c>
      <c r="C84" s="1">
        <v>44035</v>
      </c>
      <c r="D84">
        <v>0</v>
      </c>
      <c r="E84" t="s">
        <v>110</v>
      </c>
    </row>
    <row r="85" spans="1:5">
      <c r="A85" s="16" t="s">
        <v>14</v>
      </c>
      <c r="B85">
        <v>8358400</v>
      </c>
      <c r="C85" s="1">
        <v>44036</v>
      </c>
      <c r="D85">
        <v>0</v>
      </c>
      <c r="E85" t="s">
        <v>110</v>
      </c>
    </row>
    <row r="86" spans="1:5">
      <c r="A86" s="16" t="s">
        <v>14</v>
      </c>
      <c r="B86">
        <v>8358400</v>
      </c>
      <c r="C86" s="1">
        <v>44037</v>
      </c>
      <c r="D86">
        <v>107</v>
      </c>
      <c r="E86" t="s">
        <v>110</v>
      </c>
    </row>
    <row r="87" spans="1:5">
      <c r="A87" s="16" t="s">
        <v>14</v>
      </c>
      <c r="B87">
        <v>8358400</v>
      </c>
      <c r="C87" s="1">
        <v>44038</v>
      </c>
      <c r="D87">
        <v>153</v>
      </c>
      <c r="E87" t="s">
        <v>110</v>
      </c>
    </row>
    <row r="88" spans="1:5">
      <c r="A88" s="16" t="s">
        <v>14</v>
      </c>
      <c r="B88">
        <v>8358400</v>
      </c>
      <c r="C88" s="1">
        <v>44039</v>
      </c>
      <c r="D88">
        <v>705</v>
      </c>
      <c r="E88" t="s">
        <v>110</v>
      </c>
    </row>
    <row r="89" spans="1:5">
      <c r="A89" s="16" t="s">
        <v>14</v>
      </c>
      <c r="B89">
        <v>8358400</v>
      </c>
      <c r="C89" s="1">
        <v>44040</v>
      </c>
      <c r="D89">
        <v>249</v>
      </c>
      <c r="E89" t="s">
        <v>110</v>
      </c>
    </row>
    <row r="90" spans="1:5">
      <c r="A90" s="16" t="s">
        <v>14</v>
      </c>
      <c r="B90">
        <v>8358400</v>
      </c>
      <c r="C90" s="1">
        <v>44041</v>
      </c>
      <c r="D90">
        <v>226</v>
      </c>
      <c r="E90" t="s">
        <v>110</v>
      </c>
    </row>
    <row r="91" spans="1:5">
      <c r="A91" s="16" t="s">
        <v>14</v>
      </c>
      <c r="B91">
        <v>8358400</v>
      </c>
      <c r="C91" s="1">
        <v>44042</v>
      </c>
      <c r="D91">
        <v>157</v>
      </c>
      <c r="E91" t="s">
        <v>110</v>
      </c>
    </row>
    <row r="92" spans="1:5">
      <c r="A92" s="16" t="s">
        <v>14</v>
      </c>
      <c r="B92">
        <v>8358400</v>
      </c>
      <c r="C92" s="1">
        <v>44043</v>
      </c>
      <c r="D92">
        <v>110</v>
      </c>
      <c r="E92" t="s">
        <v>110</v>
      </c>
    </row>
    <row r="93" spans="1:5">
      <c r="A93" s="16" t="s">
        <v>14</v>
      </c>
      <c r="B93">
        <v>8358400</v>
      </c>
      <c r="C93" s="1">
        <v>44044</v>
      </c>
      <c r="D93">
        <v>84</v>
      </c>
      <c r="E93" t="s">
        <v>110</v>
      </c>
    </row>
    <row r="94" spans="1:5">
      <c r="A94" s="16" t="s">
        <v>14</v>
      </c>
      <c r="B94">
        <v>8358400</v>
      </c>
      <c r="C94" s="1">
        <v>44045</v>
      </c>
      <c r="D94">
        <v>47.8</v>
      </c>
      <c r="E94" t="s">
        <v>110</v>
      </c>
    </row>
    <row r="95" spans="1:5">
      <c r="A95" s="16" t="s">
        <v>14</v>
      </c>
      <c r="B95">
        <v>8358400</v>
      </c>
      <c r="C95" s="1">
        <v>44046</v>
      </c>
      <c r="D95">
        <v>41.9</v>
      </c>
      <c r="E95" t="s">
        <v>110</v>
      </c>
    </row>
    <row r="96" spans="1:5">
      <c r="A96" s="16" t="s">
        <v>14</v>
      </c>
      <c r="B96">
        <v>8358400</v>
      </c>
      <c r="C96" s="1">
        <v>44047</v>
      </c>
      <c r="D96">
        <v>30.5</v>
      </c>
      <c r="E96" t="s">
        <v>16</v>
      </c>
    </row>
    <row r="97" spans="1:5">
      <c r="A97" s="16" t="s">
        <v>14</v>
      </c>
      <c r="B97">
        <v>8358400</v>
      </c>
      <c r="C97" s="1">
        <v>44048</v>
      </c>
      <c r="D97">
        <v>41.4</v>
      </c>
      <c r="E97" t="s">
        <v>16</v>
      </c>
    </row>
    <row r="98" spans="1:5">
      <c r="A98" s="16" t="s">
        <v>14</v>
      </c>
      <c r="B98">
        <v>8358400</v>
      </c>
      <c r="C98" s="1">
        <v>44049</v>
      </c>
      <c r="D98">
        <v>31.7</v>
      </c>
      <c r="E98" t="s">
        <v>16</v>
      </c>
    </row>
    <row r="99" spans="1:5">
      <c r="A99" s="16" t="s">
        <v>14</v>
      </c>
      <c r="B99">
        <v>8358400</v>
      </c>
      <c r="C99" s="1">
        <v>44050</v>
      </c>
      <c r="D99">
        <v>19.5</v>
      </c>
      <c r="E99" t="s">
        <v>16</v>
      </c>
    </row>
    <row r="100" spans="1:5">
      <c r="A100" s="16" t="s">
        <v>14</v>
      </c>
      <c r="B100">
        <v>8358400</v>
      </c>
      <c r="C100" s="1">
        <v>44051</v>
      </c>
      <c r="D100">
        <v>18</v>
      </c>
      <c r="E100" t="s">
        <v>16</v>
      </c>
    </row>
    <row r="101" spans="1:5">
      <c r="A101" s="16" t="s">
        <v>14</v>
      </c>
      <c r="B101">
        <v>8358400</v>
      </c>
      <c r="C101" s="1">
        <v>44052</v>
      </c>
      <c r="D101">
        <v>17.399999999999999</v>
      </c>
      <c r="E101" t="s">
        <v>16</v>
      </c>
    </row>
    <row r="102" spans="1:5">
      <c r="A102" s="16" t="s">
        <v>14</v>
      </c>
      <c r="B102">
        <v>8358400</v>
      </c>
      <c r="C102" s="1">
        <v>44053</v>
      </c>
      <c r="D102">
        <v>14.8</v>
      </c>
      <c r="E102" t="s">
        <v>16</v>
      </c>
    </row>
    <row r="103" spans="1:5">
      <c r="A103" s="16" t="s">
        <v>14</v>
      </c>
      <c r="B103">
        <v>8358400</v>
      </c>
      <c r="C103" s="1">
        <v>44054</v>
      </c>
      <c r="D103">
        <v>16.8</v>
      </c>
      <c r="E103" t="s">
        <v>16</v>
      </c>
    </row>
    <row r="104" spans="1:5">
      <c r="A104" s="16" t="s">
        <v>14</v>
      </c>
      <c r="B104">
        <v>8358400</v>
      </c>
      <c r="C104" s="1">
        <v>44055</v>
      </c>
      <c r="D104">
        <v>18</v>
      </c>
      <c r="E104" t="s">
        <v>16</v>
      </c>
    </row>
    <row r="105" spans="1:5">
      <c r="A105" s="16" t="s">
        <v>14</v>
      </c>
      <c r="B105">
        <v>8358400</v>
      </c>
      <c r="C105" s="1">
        <v>44056</v>
      </c>
      <c r="D105">
        <v>17.3</v>
      </c>
      <c r="E105" t="s">
        <v>16</v>
      </c>
    </row>
    <row r="106" spans="1:5">
      <c r="A106" s="16" t="s">
        <v>14</v>
      </c>
      <c r="B106">
        <v>8358400</v>
      </c>
      <c r="C106" s="1">
        <v>44057</v>
      </c>
      <c r="D106">
        <v>16.8</v>
      </c>
      <c r="E106" t="s">
        <v>16</v>
      </c>
    </row>
    <row r="107" spans="1:5">
      <c r="A107" s="16" t="s">
        <v>14</v>
      </c>
      <c r="B107">
        <v>8358400</v>
      </c>
      <c r="C107" s="1">
        <v>44058</v>
      </c>
      <c r="D107">
        <v>17.100000000000001</v>
      </c>
      <c r="E107" t="s">
        <v>16</v>
      </c>
    </row>
    <row r="108" spans="1:5">
      <c r="A108" s="16" t="s">
        <v>14</v>
      </c>
      <c r="B108">
        <v>8358400</v>
      </c>
      <c r="C108" s="1">
        <v>44059</v>
      </c>
      <c r="D108">
        <v>16.5</v>
      </c>
      <c r="E108" t="s">
        <v>16</v>
      </c>
    </row>
    <row r="109" spans="1:5">
      <c r="A109" s="16" t="s">
        <v>14</v>
      </c>
      <c r="B109">
        <v>8358400</v>
      </c>
      <c r="C109" s="1">
        <v>44060</v>
      </c>
      <c r="D109">
        <v>18.399999999999999</v>
      </c>
      <c r="E109" t="s">
        <v>16</v>
      </c>
    </row>
    <row r="110" spans="1:5">
      <c r="A110" s="16" t="s">
        <v>14</v>
      </c>
      <c r="B110">
        <v>8358400</v>
      </c>
      <c r="C110" s="1">
        <v>44061</v>
      </c>
      <c r="D110">
        <v>18.600000000000001</v>
      </c>
      <c r="E110" t="s">
        <v>16</v>
      </c>
    </row>
    <row r="111" spans="1:5">
      <c r="A111" s="16" t="s">
        <v>14</v>
      </c>
      <c r="B111">
        <v>8358400</v>
      </c>
      <c r="C111" s="1">
        <v>44062</v>
      </c>
      <c r="D111">
        <v>16.3</v>
      </c>
      <c r="E111" t="s">
        <v>16</v>
      </c>
    </row>
    <row r="112" spans="1:5">
      <c r="A112" s="16" t="s">
        <v>14</v>
      </c>
      <c r="B112">
        <v>8358400</v>
      </c>
      <c r="C112" s="1">
        <v>44063</v>
      </c>
      <c r="D112">
        <v>14.9</v>
      </c>
      <c r="E112" t="s">
        <v>16</v>
      </c>
    </row>
    <row r="113" spans="1:5">
      <c r="A113" s="16" t="s">
        <v>14</v>
      </c>
      <c r="B113">
        <v>8358400</v>
      </c>
      <c r="C113" s="1">
        <v>44064</v>
      </c>
      <c r="D113">
        <v>15.2</v>
      </c>
      <c r="E113" t="s">
        <v>16</v>
      </c>
    </row>
    <row r="114" spans="1:5">
      <c r="A114" s="16" t="s">
        <v>14</v>
      </c>
      <c r="B114">
        <v>8358400</v>
      </c>
      <c r="C114" s="1">
        <v>44065</v>
      </c>
      <c r="D114">
        <v>18.100000000000001</v>
      </c>
      <c r="E114" t="s">
        <v>16</v>
      </c>
    </row>
    <row r="115" spans="1:5">
      <c r="A115" s="16" t="s">
        <v>14</v>
      </c>
      <c r="B115">
        <v>8358400</v>
      </c>
      <c r="C115" s="1">
        <v>44066</v>
      </c>
      <c r="D115">
        <v>18.399999999999999</v>
      </c>
      <c r="E115" t="s">
        <v>16</v>
      </c>
    </row>
    <row r="116" spans="1:5">
      <c r="A116" s="16" t="s">
        <v>14</v>
      </c>
      <c r="B116">
        <v>8358400</v>
      </c>
      <c r="C116" s="1">
        <v>44067</v>
      </c>
      <c r="D116">
        <v>16.2</v>
      </c>
      <c r="E116" t="s">
        <v>16</v>
      </c>
    </row>
    <row r="117" spans="1:5">
      <c r="A117" s="16" t="s">
        <v>14</v>
      </c>
      <c r="B117">
        <v>8358400</v>
      </c>
      <c r="C117" s="1">
        <v>44068</v>
      </c>
      <c r="D117">
        <v>9.58</v>
      </c>
      <c r="E117" t="s">
        <v>16</v>
      </c>
    </row>
    <row r="118" spans="1:5">
      <c r="A118" s="16" t="s">
        <v>14</v>
      </c>
      <c r="B118">
        <v>8358400</v>
      </c>
      <c r="C118" s="1">
        <v>44069</v>
      </c>
      <c r="D118">
        <v>1.24</v>
      </c>
      <c r="E118" t="s">
        <v>16</v>
      </c>
    </row>
    <row r="119" spans="1:5">
      <c r="A119" s="16" t="s">
        <v>14</v>
      </c>
      <c r="B119">
        <v>8358400</v>
      </c>
      <c r="C119" s="1">
        <v>44070</v>
      </c>
      <c r="D119">
        <v>0</v>
      </c>
      <c r="E119" t="s">
        <v>16</v>
      </c>
    </row>
    <row r="120" spans="1:5">
      <c r="A120" s="16" t="s">
        <v>14</v>
      </c>
      <c r="B120">
        <v>8358400</v>
      </c>
      <c r="C120" s="1">
        <v>44071</v>
      </c>
      <c r="D120">
        <v>0</v>
      </c>
      <c r="E120" t="s">
        <v>16</v>
      </c>
    </row>
    <row r="121" spans="1:5">
      <c r="A121" s="16" t="s">
        <v>14</v>
      </c>
      <c r="B121">
        <v>8358400</v>
      </c>
      <c r="C121" s="1">
        <v>44072</v>
      </c>
      <c r="D121">
        <v>0</v>
      </c>
      <c r="E121" t="s">
        <v>16</v>
      </c>
    </row>
    <row r="122" spans="1:5">
      <c r="A122" s="16" t="s">
        <v>14</v>
      </c>
      <c r="B122">
        <v>8358400</v>
      </c>
      <c r="C122" s="1">
        <v>44073</v>
      </c>
      <c r="D122">
        <v>0</v>
      </c>
      <c r="E122" t="s">
        <v>16</v>
      </c>
    </row>
    <row r="123" spans="1:5">
      <c r="A123" s="16" t="s">
        <v>14</v>
      </c>
      <c r="B123">
        <v>8358400</v>
      </c>
      <c r="C123" s="1">
        <v>44074</v>
      </c>
      <c r="D123">
        <v>0</v>
      </c>
      <c r="E123" t="s">
        <v>16</v>
      </c>
    </row>
    <row r="124" spans="1:5">
      <c r="A124" s="16" t="s">
        <v>14</v>
      </c>
      <c r="B124">
        <v>8358400</v>
      </c>
      <c r="C124" s="1">
        <v>44075</v>
      </c>
      <c r="D124">
        <v>0</v>
      </c>
      <c r="E124" t="s">
        <v>16</v>
      </c>
    </row>
    <row r="125" spans="1:5">
      <c r="A125" s="16" t="s">
        <v>14</v>
      </c>
      <c r="B125">
        <v>8358400</v>
      </c>
      <c r="C125" s="1">
        <v>44076</v>
      </c>
      <c r="D125">
        <v>0</v>
      </c>
      <c r="E125" t="s">
        <v>16</v>
      </c>
    </row>
    <row r="126" spans="1:5">
      <c r="A126" s="16" t="s">
        <v>14</v>
      </c>
      <c r="B126">
        <v>8358400</v>
      </c>
      <c r="C126" s="1">
        <v>44077</v>
      </c>
      <c r="D126">
        <v>0</v>
      </c>
      <c r="E126" t="s">
        <v>16</v>
      </c>
    </row>
    <row r="127" spans="1:5">
      <c r="A127" s="16" t="s">
        <v>14</v>
      </c>
      <c r="B127">
        <v>8358400</v>
      </c>
      <c r="C127" s="1">
        <v>44078</v>
      </c>
      <c r="D127">
        <v>0</v>
      </c>
      <c r="E127" t="s">
        <v>16</v>
      </c>
    </row>
    <row r="128" spans="1:5">
      <c r="A128" s="16" t="s">
        <v>14</v>
      </c>
      <c r="B128">
        <v>8358400</v>
      </c>
      <c r="C128" s="1">
        <v>44079</v>
      </c>
      <c r="D128">
        <v>0</v>
      </c>
      <c r="E128" t="s">
        <v>16</v>
      </c>
    </row>
    <row r="129" spans="1:5">
      <c r="A129" s="16" t="s">
        <v>14</v>
      </c>
      <c r="B129">
        <v>8358400</v>
      </c>
      <c r="C129" s="1">
        <v>44080</v>
      </c>
      <c r="D129">
        <v>0</v>
      </c>
      <c r="E129" t="s">
        <v>16</v>
      </c>
    </row>
    <row r="130" spans="1:5">
      <c r="A130" s="16" t="s">
        <v>14</v>
      </c>
      <c r="B130">
        <v>8358400</v>
      </c>
      <c r="C130" s="1">
        <v>44081</v>
      </c>
      <c r="D130">
        <v>0</v>
      </c>
      <c r="E130" t="s">
        <v>16</v>
      </c>
    </row>
    <row r="131" spans="1:5">
      <c r="A131" s="16" t="s">
        <v>14</v>
      </c>
      <c r="B131">
        <v>8358400</v>
      </c>
      <c r="C131" s="1">
        <v>44082</v>
      </c>
      <c r="D131">
        <v>0</v>
      </c>
      <c r="E131" t="s">
        <v>16</v>
      </c>
    </row>
    <row r="132" spans="1:5">
      <c r="A132" s="16" t="s">
        <v>14</v>
      </c>
      <c r="B132">
        <v>8358400</v>
      </c>
      <c r="C132" s="1">
        <v>44083</v>
      </c>
      <c r="D132">
        <v>0</v>
      </c>
      <c r="E132" t="s">
        <v>16</v>
      </c>
    </row>
    <row r="133" spans="1:5">
      <c r="A133" s="16" t="s">
        <v>14</v>
      </c>
      <c r="B133">
        <v>8358400</v>
      </c>
      <c r="C133" s="1">
        <v>44084</v>
      </c>
      <c r="D133">
        <v>0</v>
      </c>
      <c r="E133" t="s">
        <v>16</v>
      </c>
    </row>
    <row r="134" spans="1:5">
      <c r="A134" s="16" t="s">
        <v>14</v>
      </c>
      <c r="B134">
        <v>8358400</v>
      </c>
      <c r="C134" s="1">
        <v>44085</v>
      </c>
      <c r="D134">
        <v>0</v>
      </c>
      <c r="E134" t="s">
        <v>16</v>
      </c>
    </row>
    <row r="135" spans="1:5">
      <c r="A135" s="16" t="s">
        <v>14</v>
      </c>
      <c r="B135">
        <v>8358400</v>
      </c>
      <c r="C135" s="1">
        <v>44086</v>
      </c>
      <c r="D135">
        <v>0</v>
      </c>
      <c r="E135" t="s">
        <v>16</v>
      </c>
    </row>
    <row r="136" spans="1:5">
      <c r="A136" s="16" t="s">
        <v>14</v>
      </c>
      <c r="B136">
        <v>8358400</v>
      </c>
      <c r="C136" s="1">
        <v>44087</v>
      </c>
      <c r="D136">
        <v>0</v>
      </c>
      <c r="E136" t="s">
        <v>16</v>
      </c>
    </row>
    <row r="137" spans="1:5">
      <c r="A137" s="16" t="s">
        <v>14</v>
      </c>
      <c r="B137">
        <v>8358400</v>
      </c>
      <c r="C137" s="1">
        <v>44088</v>
      </c>
      <c r="D137">
        <v>0</v>
      </c>
      <c r="E137" t="s">
        <v>16</v>
      </c>
    </row>
    <row r="138" spans="1:5">
      <c r="A138" s="16" t="s">
        <v>14</v>
      </c>
      <c r="B138">
        <v>8358400</v>
      </c>
      <c r="C138" s="1">
        <v>44089</v>
      </c>
      <c r="D138">
        <v>0</v>
      </c>
      <c r="E138" t="s">
        <v>16</v>
      </c>
    </row>
    <row r="139" spans="1:5">
      <c r="A139" s="16" t="s">
        <v>14</v>
      </c>
      <c r="B139">
        <v>8358400</v>
      </c>
      <c r="C139" s="1">
        <v>44090</v>
      </c>
      <c r="D139">
        <v>0</v>
      </c>
      <c r="E139" t="s">
        <v>16</v>
      </c>
    </row>
    <row r="140" spans="1:5">
      <c r="A140" s="16" t="s">
        <v>14</v>
      </c>
      <c r="B140">
        <v>8358400</v>
      </c>
      <c r="C140" s="1">
        <v>44091</v>
      </c>
      <c r="D140">
        <v>0</v>
      </c>
      <c r="E140" t="s">
        <v>16</v>
      </c>
    </row>
    <row r="141" spans="1:5">
      <c r="A141" s="16" t="s">
        <v>14</v>
      </c>
      <c r="B141">
        <v>8358400</v>
      </c>
      <c r="C141" s="1">
        <v>44092</v>
      </c>
      <c r="D141">
        <v>0</v>
      </c>
      <c r="E141" t="s">
        <v>16</v>
      </c>
    </row>
    <row r="142" spans="1:5">
      <c r="A142" s="16" t="s">
        <v>14</v>
      </c>
      <c r="B142">
        <v>8358400</v>
      </c>
      <c r="C142" s="1">
        <v>44093</v>
      </c>
      <c r="D142">
        <v>0</v>
      </c>
      <c r="E142" t="s">
        <v>16</v>
      </c>
    </row>
    <row r="143" spans="1:5">
      <c r="A143" s="16" t="s">
        <v>14</v>
      </c>
      <c r="B143">
        <v>8358400</v>
      </c>
      <c r="C143" s="1">
        <v>44094</v>
      </c>
      <c r="D143">
        <v>0</v>
      </c>
      <c r="E143" t="s">
        <v>16</v>
      </c>
    </row>
    <row r="144" spans="1:5">
      <c r="A144" s="16" t="s">
        <v>14</v>
      </c>
      <c r="B144">
        <v>8358400</v>
      </c>
      <c r="C144" s="1">
        <v>44095</v>
      </c>
      <c r="D144">
        <v>0</v>
      </c>
      <c r="E144" t="s">
        <v>16</v>
      </c>
    </row>
    <row r="145" spans="1:5">
      <c r="A145" s="16" t="s">
        <v>14</v>
      </c>
      <c r="B145">
        <v>8358400</v>
      </c>
      <c r="C145" s="1">
        <v>44096</v>
      </c>
      <c r="D145">
        <v>0</v>
      </c>
      <c r="E145" t="s">
        <v>16</v>
      </c>
    </row>
    <row r="146" spans="1:5">
      <c r="A146" s="16" t="s">
        <v>14</v>
      </c>
      <c r="B146">
        <v>8358400</v>
      </c>
      <c r="C146" s="1">
        <v>44097</v>
      </c>
      <c r="D146">
        <v>0</v>
      </c>
      <c r="E146" t="s">
        <v>16</v>
      </c>
    </row>
    <row r="147" spans="1:5">
      <c r="A147" s="16" t="s">
        <v>14</v>
      </c>
      <c r="B147">
        <v>8358400</v>
      </c>
      <c r="C147" s="1">
        <v>44098</v>
      </c>
      <c r="D147">
        <v>0</v>
      </c>
      <c r="E147" t="s">
        <v>16</v>
      </c>
    </row>
    <row r="148" spans="1:5">
      <c r="A148" s="16" t="s">
        <v>14</v>
      </c>
      <c r="B148">
        <v>8358400</v>
      </c>
      <c r="C148" s="1">
        <v>44099</v>
      </c>
      <c r="D148">
        <v>0</v>
      </c>
      <c r="E148" t="s">
        <v>16</v>
      </c>
    </row>
    <row r="149" spans="1:5">
      <c r="A149" s="16" t="s">
        <v>14</v>
      </c>
      <c r="B149">
        <v>8358400</v>
      </c>
      <c r="C149" s="1">
        <v>44100</v>
      </c>
      <c r="D149">
        <v>0</v>
      </c>
      <c r="E149" t="s">
        <v>16</v>
      </c>
    </row>
    <row r="150" spans="1:5">
      <c r="A150" s="16" t="s">
        <v>14</v>
      </c>
      <c r="B150">
        <v>8358400</v>
      </c>
      <c r="C150" s="1">
        <v>44101</v>
      </c>
      <c r="D150">
        <v>0</v>
      </c>
      <c r="E150" t="s">
        <v>16</v>
      </c>
    </row>
    <row r="151" spans="1:5">
      <c r="A151" s="16" t="s">
        <v>14</v>
      </c>
      <c r="B151">
        <v>8358400</v>
      </c>
      <c r="C151" s="1">
        <v>44102</v>
      </c>
      <c r="D151">
        <v>0</v>
      </c>
      <c r="E151" t="s">
        <v>16</v>
      </c>
    </row>
    <row r="152" spans="1:5">
      <c r="A152" s="16" t="s">
        <v>14</v>
      </c>
      <c r="B152">
        <v>8358400</v>
      </c>
      <c r="C152" s="1">
        <v>44103</v>
      </c>
      <c r="D152">
        <v>0</v>
      </c>
      <c r="E152" t="s">
        <v>16</v>
      </c>
    </row>
    <row r="153" spans="1:5">
      <c r="A153" s="16" t="s">
        <v>14</v>
      </c>
      <c r="B153">
        <v>8358400</v>
      </c>
      <c r="C153" s="1">
        <v>44104</v>
      </c>
      <c r="D153">
        <v>0</v>
      </c>
      <c r="E153" t="s">
        <v>16</v>
      </c>
    </row>
    <row r="154" spans="1:5">
      <c r="A154" s="16" t="s">
        <v>14</v>
      </c>
      <c r="B154">
        <v>8358400</v>
      </c>
      <c r="C154" s="1">
        <v>44105</v>
      </c>
      <c r="D154">
        <v>0</v>
      </c>
      <c r="E154" t="s">
        <v>16</v>
      </c>
    </row>
    <row r="155" spans="1:5">
      <c r="A155" s="16" t="s">
        <v>14</v>
      </c>
      <c r="B155">
        <v>8358400</v>
      </c>
      <c r="C155" s="1">
        <v>44106</v>
      </c>
      <c r="D155">
        <v>0</v>
      </c>
      <c r="E155" t="s">
        <v>16</v>
      </c>
    </row>
    <row r="156" spans="1:5">
      <c r="A156" s="16" t="s">
        <v>14</v>
      </c>
      <c r="B156">
        <v>8358400</v>
      </c>
      <c r="C156" s="1">
        <v>44107</v>
      </c>
      <c r="D156">
        <v>0</v>
      </c>
      <c r="E156" t="s">
        <v>16</v>
      </c>
    </row>
    <row r="157" spans="1:5">
      <c r="A157" s="16" t="s">
        <v>14</v>
      </c>
      <c r="B157">
        <v>8358400</v>
      </c>
      <c r="C157" s="1">
        <v>44108</v>
      </c>
      <c r="D157">
        <v>0</v>
      </c>
      <c r="E157" t="s">
        <v>16</v>
      </c>
    </row>
    <row r="158" spans="1:5">
      <c r="A158" s="16" t="s">
        <v>14</v>
      </c>
      <c r="B158">
        <v>8358400</v>
      </c>
      <c r="C158" s="1">
        <v>44109</v>
      </c>
      <c r="D158">
        <v>0</v>
      </c>
      <c r="E158" t="s">
        <v>16</v>
      </c>
    </row>
    <row r="159" spans="1:5">
      <c r="A159" s="16" t="s">
        <v>14</v>
      </c>
      <c r="B159">
        <v>8358400</v>
      </c>
      <c r="C159" s="1">
        <v>44110</v>
      </c>
      <c r="D159">
        <v>0</v>
      </c>
      <c r="E159" t="s">
        <v>16</v>
      </c>
    </row>
    <row r="160" spans="1:5">
      <c r="A160" s="16" t="s">
        <v>14</v>
      </c>
      <c r="B160">
        <v>8358400</v>
      </c>
      <c r="C160" s="1">
        <v>44111</v>
      </c>
      <c r="D160">
        <v>0</v>
      </c>
      <c r="E160" t="s">
        <v>16</v>
      </c>
    </row>
    <row r="161" spans="1:5">
      <c r="A161" s="16" t="s">
        <v>14</v>
      </c>
      <c r="B161">
        <v>8358400</v>
      </c>
      <c r="C161" s="1">
        <v>44112</v>
      </c>
      <c r="D161">
        <v>0</v>
      </c>
      <c r="E161" t="s">
        <v>16</v>
      </c>
    </row>
    <row r="162" spans="1:5">
      <c r="A162" s="16" t="s">
        <v>14</v>
      </c>
      <c r="B162">
        <v>8358400</v>
      </c>
      <c r="C162" s="1">
        <v>44113</v>
      </c>
      <c r="D162">
        <v>0</v>
      </c>
      <c r="E162" t="s">
        <v>16</v>
      </c>
    </row>
    <row r="163" spans="1:5">
      <c r="A163" s="16" t="s">
        <v>14</v>
      </c>
      <c r="B163">
        <v>8358400</v>
      </c>
      <c r="C163" s="1">
        <v>44114</v>
      </c>
      <c r="D163">
        <v>0</v>
      </c>
      <c r="E163" t="s">
        <v>16</v>
      </c>
    </row>
    <row r="164" spans="1:5">
      <c r="A164" s="16" t="s">
        <v>14</v>
      </c>
      <c r="B164">
        <v>8358400</v>
      </c>
      <c r="C164" s="1">
        <v>44115</v>
      </c>
      <c r="D164">
        <v>0</v>
      </c>
      <c r="E164" t="s">
        <v>16</v>
      </c>
    </row>
    <row r="165" spans="1:5">
      <c r="A165" s="16" t="s">
        <v>14</v>
      </c>
      <c r="B165">
        <v>8358400</v>
      </c>
      <c r="C165" s="1">
        <v>44116</v>
      </c>
      <c r="D165">
        <v>0</v>
      </c>
      <c r="E165" t="s">
        <v>16</v>
      </c>
    </row>
    <row r="166" spans="1:5">
      <c r="A166" s="16" t="s">
        <v>14</v>
      </c>
      <c r="B166">
        <v>8358400</v>
      </c>
      <c r="C166" s="1">
        <v>44117</v>
      </c>
      <c r="D166">
        <v>0</v>
      </c>
      <c r="E166" t="s">
        <v>16</v>
      </c>
    </row>
    <row r="167" spans="1:5">
      <c r="A167" s="16" t="s">
        <v>14</v>
      </c>
      <c r="B167">
        <v>8358400</v>
      </c>
      <c r="C167" s="1">
        <v>44118</v>
      </c>
      <c r="D167">
        <v>0</v>
      </c>
      <c r="E167" t="s">
        <v>16</v>
      </c>
    </row>
    <row r="168" spans="1:5">
      <c r="A168" s="16" t="s">
        <v>14</v>
      </c>
      <c r="B168">
        <v>8358400</v>
      </c>
      <c r="C168" s="1">
        <v>44119</v>
      </c>
      <c r="D168">
        <v>0</v>
      </c>
      <c r="E168" t="s">
        <v>16</v>
      </c>
    </row>
    <row r="169" spans="1:5">
      <c r="A169" s="16" t="s">
        <v>14</v>
      </c>
      <c r="B169">
        <v>8358400</v>
      </c>
      <c r="C169" s="1">
        <v>44120</v>
      </c>
      <c r="D169">
        <v>0</v>
      </c>
      <c r="E169" t="s">
        <v>16</v>
      </c>
    </row>
    <row r="170" spans="1:5">
      <c r="A170" s="16" t="s">
        <v>14</v>
      </c>
      <c r="B170">
        <v>8358400</v>
      </c>
      <c r="C170" s="1">
        <v>44121</v>
      </c>
      <c r="D170">
        <v>0</v>
      </c>
      <c r="E170" t="s">
        <v>16</v>
      </c>
    </row>
    <row r="171" spans="1:5">
      <c r="A171" s="16" t="s">
        <v>14</v>
      </c>
      <c r="B171">
        <v>8358400</v>
      </c>
      <c r="C171" s="1">
        <v>44122</v>
      </c>
      <c r="D171">
        <v>0</v>
      </c>
      <c r="E171" t="s">
        <v>16</v>
      </c>
    </row>
    <row r="172" spans="1:5">
      <c r="A172" s="16" t="s">
        <v>14</v>
      </c>
      <c r="B172">
        <v>8358400</v>
      </c>
      <c r="C172" s="1">
        <v>44123</v>
      </c>
      <c r="D172">
        <v>0</v>
      </c>
      <c r="E172" t="s">
        <v>16</v>
      </c>
    </row>
    <row r="173" spans="1:5">
      <c r="A173" s="16" t="s">
        <v>14</v>
      </c>
      <c r="B173">
        <v>8358400</v>
      </c>
      <c r="C173" s="1">
        <v>44124</v>
      </c>
      <c r="D173">
        <v>0</v>
      </c>
      <c r="E173" t="s">
        <v>16</v>
      </c>
    </row>
    <row r="174" spans="1:5">
      <c r="A174" s="16" t="s">
        <v>14</v>
      </c>
      <c r="B174">
        <v>8358400</v>
      </c>
      <c r="C174" s="1">
        <v>44125</v>
      </c>
      <c r="D174">
        <v>0</v>
      </c>
      <c r="E174" t="s">
        <v>16</v>
      </c>
    </row>
    <row r="175" spans="1:5">
      <c r="A175" s="16" t="s">
        <v>14</v>
      </c>
      <c r="B175">
        <v>8358400</v>
      </c>
      <c r="C175" s="1">
        <v>44126</v>
      </c>
      <c r="D175">
        <v>0</v>
      </c>
      <c r="E175" t="s">
        <v>16</v>
      </c>
    </row>
    <row r="176" spans="1:5">
      <c r="A176" s="16" t="s">
        <v>14</v>
      </c>
      <c r="B176">
        <v>8358400</v>
      </c>
      <c r="C176" s="1">
        <v>44127</v>
      </c>
      <c r="D176">
        <v>0</v>
      </c>
      <c r="E176" t="s">
        <v>16</v>
      </c>
    </row>
    <row r="177" spans="1:5">
      <c r="A177" s="16" t="s">
        <v>14</v>
      </c>
      <c r="B177">
        <v>8358400</v>
      </c>
      <c r="C177" s="1">
        <v>44128</v>
      </c>
      <c r="D177">
        <v>0</v>
      </c>
      <c r="E177" t="s">
        <v>16</v>
      </c>
    </row>
    <row r="178" spans="1:5">
      <c r="A178" s="16" t="s">
        <v>14</v>
      </c>
      <c r="B178">
        <v>8358400</v>
      </c>
      <c r="C178" s="1">
        <v>44129</v>
      </c>
      <c r="D178">
        <v>0</v>
      </c>
      <c r="E178" t="s">
        <v>16</v>
      </c>
    </row>
    <row r="179" spans="1:5">
      <c r="A179" s="16" t="s">
        <v>14</v>
      </c>
      <c r="B179">
        <v>8358400</v>
      </c>
      <c r="C179" s="1">
        <v>44130</v>
      </c>
      <c r="D179">
        <v>0</v>
      </c>
      <c r="E179" t="s">
        <v>16</v>
      </c>
    </row>
    <row r="180" spans="1:5">
      <c r="A180" s="16" t="s">
        <v>14</v>
      </c>
      <c r="B180">
        <v>8358400</v>
      </c>
      <c r="C180" s="1">
        <v>44131</v>
      </c>
      <c r="D180">
        <v>0</v>
      </c>
      <c r="E180" t="s">
        <v>16</v>
      </c>
    </row>
    <row r="181" spans="1:5">
      <c r="A181" s="16" t="s">
        <v>14</v>
      </c>
      <c r="B181">
        <v>8358400</v>
      </c>
      <c r="C181" s="1">
        <v>44132</v>
      </c>
      <c r="D181">
        <v>0</v>
      </c>
      <c r="E181" t="s">
        <v>16</v>
      </c>
    </row>
    <row r="182" spans="1:5">
      <c r="A182" s="16" t="s">
        <v>14</v>
      </c>
      <c r="B182">
        <v>8358400</v>
      </c>
      <c r="C182" s="1">
        <v>44133</v>
      </c>
      <c r="D182">
        <v>0</v>
      </c>
      <c r="E182" t="s">
        <v>16</v>
      </c>
    </row>
    <row r="183" spans="1:5">
      <c r="A183" s="16" t="s">
        <v>14</v>
      </c>
      <c r="B183">
        <v>8358400</v>
      </c>
      <c r="C183" s="1">
        <v>44134</v>
      </c>
      <c r="D183">
        <v>0</v>
      </c>
      <c r="E183" t="s">
        <v>16</v>
      </c>
    </row>
    <row r="184" spans="1:5">
      <c r="A184" s="16" t="s">
        <v>14</v>
      </c>
      <c r="B184">
        <v>8358400</v>
      </c>
      <c r="C184" s="1">
        <v>44135</v>
      </c>
      <c r="D184">
        <v>0</v>
      </c>
      <c r="E184" t="s">
        <v>16</v>
      </c>
    </row>
    <row r="185" spans="1:5">
      <c r="A185" s="16" t="s">
        <v>14</v>
      </c>
      <c r="B185">
        <v>8358400</v>
      </c>
      <c r="C185" s="1">
        <v>44136</v>
      </c>
      <c r="D185">
        <v>0</v>
      </c>
      <c r="E185" t="s">
        <v>16</v>
      </c>
    </row>
    <row r="186" spans="1:5">
      <c r="A186" s="16"/>
    </row>
    <row r="187" spans="1:5">
      <c r="A187" s="16"/>
    </row>
    <row r="188" spans="1:5">
      <c r="A188" s="16"/>
    </row>
    <row r="189" spans="1:5">
      <c r="A189" s="16"/>
    </row>
    <row r="190" spans="1:5">
      <c r="A190" s="16"/>
    </row>
    <row r="191" spans="1:5">
      <c r="A191" s="16"/>
    </row>
    <row r="192" spans="1:5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F405-DFB0-4024-AFF2-F3A4AEA678C6}">
  <dimension ref="A1:G24"/>
  <sheetViews>
    <sheetView workbookViewId="0">
      <selection activeCell="K25" sqref="K25"/>
    </sheetView>
  </sheetViews>
  <sheetFormatPr defaultRowHeight="15"/>
  <sheetData>
    <row r="1" spans="1:7" ht="16.5" thickBot="1">
      <c r="A1" s="114"/>
      <c r="B1" s="116" t="s">
        <v>7</v>
      </c>
      <c r="C1" s="117"/>
      <c r="D1" s="116" t="s">
        <v>6</v>
      </c>
      <c r="E1" s="117"/>
      <c r="F1" s="116" t="s">
        <v>185</v>
      </c>
      <c r="G1" s="117"/>
    </row>
    <row r="2" spans="1:7" ht="16.5" thickBot="1">
      <c r="A2" s="115"/>
      <c r="B2" s="118" t="s">
        <v>186</v>
      </c>
      <c r="C2" s="119"/>
      <c r="D2" s="118" t="s">
        <v>187</v>
      </c>
      <c r="E2" s="119"/>
      <c r="F2" s="118" t="s">
        <v>188</v>
      </c>
      <c r="G2" s="119"/>
    </row>
    <row r="3" spans="1:7" ht="16.5" thickBot="1">
      <c r="A3" s="99" t="s">
        <v>189</v>
      </c>
      <c r="B3" s="100" t="s">
        <v>190</v>
      </c>
      <c r="C3" s="100" t="s">
        <v>191</v>
      </c>
      <c r="D3" s="100" t="s">
        <v>190</v>
      </c>
      <c r="E3" s="100" t="s">
        <v>191</v>
      </c>
      <c r="F3" s="100" t="s">
        <v>190</v>
      </c>
      <c r="G3" s="100" t="s">
        <v>191</v>
      </c>
    </row>
    <row r="4" spans="1:7" ht="16.5" thickBot="1">
      <c r="A4" s="101">
        <v>2001</v>
      </c>
      <c r="B4" s="100">
        <v>0</v>
      </c>
      <c r="C4" s="100">
        <v>0</v>
      </c>
      <c r="D4" s="100">
        <v>7</v>
      </c>
      <c r="E4" s="100">
        <v>12</v>
      </c>
      <c r="F4" s="100">
        <v>7</v>
      </c>
      <c r="G4" s="100">
        <v>6.3</v>
      </c>
    </row>
    <row r="5" spans="1:7" ht="16.5" thickBot="1">
      <c r="A5" s="101">
        <v>2002</v>
      </c>
      <c r="B5" s="100">
        <v>18.2</v>
      </c>
      <c r="C5" s="100">
        <v>34.299999999999997</v>
      </c>
      <c r="D5" s="100">
        <v>25</v>
      </c>
      <c r="E5" s="100">
        <v>42.7</v>
      </c>
      <c r="F5" s="100">
        <v>43.2</v>
      </c>
      <c r="G5" s="100">
        <v>38.700000000000003</v>
      </c>
    </row>
    <row r="6" spans="1:7" ht="16.5" thickBot="1">
      <c r="A6" s="101">
        <v>2003</v>
      </c>
      <c r="B6" s="100">
        <v>30</v>
      </c>
      <c r="C6" s="100">
        <v>56.6</v>
      </c>
      <c r="D6" s="100">
        <v>40</v>
      </c>
      <c r="E6" s="100">
        <v>68.400000000000006</v>
      </c>
      <c r="F6" s="100">
        <v>70</v>
      </c>
      <c r="G6" s="100">
        <v>62.8</v>
      </c>
    </row>
    <row r="7" spans="1:7" ht="16.5" thickBot="1">
      <c r="A7" s="101">
        <v>2004</v>
      </c>
      <c r="B7" s="100">
        <v>31</v>
      </c>
      <c r="C7" s="100">
        <v>58.5</v>
      </c>
      <c r="D7" s="100">
        <v>37</v>
      </c>
      <c r="E7" s="100">
        <v>63.2</v>
      </c>
      <c r="F7" s="100">
        <v>68</v>
      </c>
      <c r="G7" s="100">
        <v>61</v>
      </c>
    </row>
    <row r="8" spans="1:7" ht="16.5" thickBot="1">
      <c r="A8" s="101">
        <v>2005</v>
      </c>
      <c r="B8" s="100">
        <v>4</v>
      </c>
      <c r="C8" s="100">
        <v>7.5</v>
      </c>
      <c r="D8" s="100">
        <v>24.5</v>
      </c>
      <c r="E8" s="100">
        <v>41.9</v>
      </c>
      <c r="F8" s="100">
        <v>28.5</v>
      </c>
      <c r="G8" s="100">
        <v>25.6</v>
      </c>
    </row>
    <row r="9" spans="1:7" ht="16.5" thickBot="1">
      <c r="A9" s="101">
        <v>2006</v>
      </c>
      <c r="B9" s="100">
        <v>9.5</v>
      </c>
      <c r="C9" s="100">
        <v>17.899999999999999</v>
      </c>
      <c r="D9" s="100">
        <v>16.5</v>
      </c>
      <c r="E9" s="100">
        <v>28.2</v>
      </c>
      <c r="F9" s="100">
        <v>26</v>
      </c>
      <c r="G9" s="100">
        <v>23.3</v>
      </c>
    </row>
    <row r="10" spans="1:7" ht="16.5" thickBot="1">
      <c r="A10" s="101">
        <v>2007</v>
      </c>
      <c r="B10" s="100">
        <v>9.5</v>
      </c>
      <c r="C10" s="100">
        <v>17.899999999999999</v>
      </c>
      <c r="D10" s="100">
        <v>20.5</v>
      </c>
      <c r="E10" s="100">
        <v>35</v>
      </c>
      <c r="F10" s="100">
        <v>30</v>
      </c>
      <c r="G10" s="100">
        <v>26.9</v>
      </c>
    </row>
    <row r="11" spans="1:7" ht="16.5" thickBot="1">
      <c r="A11" s="101">
        <v>2008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</row>
    <row r="12" spans="1:7" ht="16.5" thickBot="1">
      <c r="A12" s="101">
        <v>2009</v>
      </c>
      <c r="B12" s="100">
        <v>0</v>
      </c>
      <c r="C12" s="100">
        <v>0</v>
      </c>
      <c r="D12" s="100">
        <v>20</v>
      </c>
      <c r="E12" s="100">
        <v>34.200000000000003</v>
      </c>
      <c r="F12" s="100">
        <v>20</v>
      </c>
      <c r="G12" s="100">
        <v>17.899999999999999</v>
      </c>
    </row>
    <row r="13" spans="1:7" ht="16.5" thickBot="1">
      <c r="A13" s="101">
        <v>2010</v>
      </c>
      <c r="B13" s="100">
        <v>8.5</v>
      </c>
      <c r="C13" s="100">
        <v>16</v>
      </c>
      <c r="D13" s="100">
        <v>19.7</v>
      </c>
      <c r="E13" s="100">
        <v>33.700000000000003</v>
      </c>
      <c r="F13" s="100">
        <v>28.2</v>
      </c>
      <c r="G13" s="100">
        <v>25.3</v>
      </c>
    </row>
    <row r="14" spans="1:7" ht="16.5" thickBot="1">
      <c r="A14" s="101">
        <v>2011</v>
      </c>
      <c r="B14" s="100">
        <v>12.9</v>
      </c>
      <c r="C14" s="100">
        <v>24.3</v>
      </c>
      <c r="D14" s="100">
        <v>27.1</v>
      </c>
      <c r="E14" s="100">
        <v>46.3</v>
      </c>
      <c r="F14" s="100">
        <v>40</v>
      </c>
      <c r="G14" s="100">
        <v>35.9</v>
      </c>
    </row>
    <row r="15" spans="1:7" ht="16.5" thickBot="1">
      <c r="A15" s="101">
        <v>2012</v>
      </c>
      <c r="B15" s="100">
        <v>19.2</v>
      </c>
      <c r="C15" s="100">
        <v>36.200000000000003</v>
      </c>
      <c r="D15" s="100">
        <v>31.8</v>
      </c>
      <c r="E15" s="100">
        <v>54.4</v>
      </c>
      <c r="F15" s="100">
        <v>51</v>
      </c>
      <c r="G15" s="100">
        <v>45.7</v>
      </c>
    </row>
    <row r="16" spans="1:7" ht="16.5" thickBot="1">
      <c r="A16" s="101">
        <v>2013</v>
      </c>
      <c r="B16" s="100">
        <v>9.6999999999999993</v>
      </c>
      <c r="C16" s="100">
        <v>18.3</v>
      </c>
      <c r="D16" s="100">
        <v>26.8</v>
      </c>
      <c r="E16" s="100">
        <v>45.8</v>
      </c>
      <c r="F16" s="100">
        <v>36.5</v>
      </c>
      <c r="G16" s="100">
        <v>32.700000000000003</v>
      </c>
    </row>
    <row r="17" spans="1:7" ht="16.5" thickBot="1">
      <c r="A17" s="101">
        <v>2014</v>
      </c>
      <c r="B17" s="100">
        <v>3.3</v>
      </c>
      <c r="C17" s="100">
        <v>6.2</v>
      </c>
      <c r="D17" s="100">
        <v>23.1</v>
      </c>
      <c r="E17" s="100">
        <v>39.5</v>
      </c>
      <c r="F17" s="100">
        <v>16.399999999999999</v>
      </c>
      <c r="G17" s="100">
        <v>23.7</v>
      </c>
    </row>
    <row r="18" spans="1:7" ht="16.5" thickBot="1">
      <c r="A18" s="102">
        <v>2015</v>
      </c>
      <c r="B18" s="103">
        <v>6.4</v>
      </c>
      <c r="C18" s="103">
        <v>12.1</v>
      </c>
      <c r="D18" s="103">
        <v>13.2</v>
      </c>
      <c r="E18" s="103">
        <v>22.6</v>
      </c>
      <c r="F18" s="103">
        <v>19.600000000000001</v>
      </c>
      <c r="G18" s="103">
        <v>17.600000000000001</v>
      </c>
    </row>
    <row r="19" spans="1:7" ht="16.5" thickBot="1">
      <c r="A19" s="102">
        <v>2016</v>
      </c>
      <c r="B19" s="103">
        <v>10</v>
      </c>
      <c r="C19" s="103">
        <v>18.899999999999999</v>
      </c>
      <c r="D19" s="103">
        <v>20</v>
      </c>
      <c r="E19" s="103">
        <v>34.200000000000003</v>
      </c>
      <c r="F19" s="103">
        <v>30</v>
      </c>
      <c r="G19" s="103">
        <v>26.9</v>
      </c>
    </row>
    <row r="20" spans="1:7" ht="16.5" thickBot="1">
      <c r="A20" s="102">
        <v>2017</v>
      </c>
      <c r="B20" s="103">
        <v>2.4</v>
      </c>
      <c r="C20" s="103">
        <v>4.5</v>
      </c>
      <c r="D20" s="103">
        <v>21.3</v>
      </c>
      <c r="E20" s="103">
        <v>36.4</v>
      </c>
      <c r="F20" s="103">
        <v>23.7</v>
      </c>
      <c r="G20" s="103">
        <v>21.3</v>
      </c>
    </row>
    <row r="21" spans="1:7" ht="16.5" thickBot="1">
      <c r="A21" s="101">
        <v>2018</v>
      </c>
      <c r="B21" s="100">
        <v>7.8</v>
      </c>
      <c r="C21" s="100">
        <v>14.7</v>
      </c>
      <c r="D21" s="100">
        <v>37.9</v>
      </c>
      <c r="E21" s="100">
        <v>64.8</v>
      </c>
      <c r="F21" s="100">
        <v>45.7</v>
      </c>
      <c r="G21" s="100">
        <v>41</v>
      </c>
    </row>
    <row r="22" spans="1:7" ht="16.5" thickBot="1">
      <c r="A22" s="102">
        <v>2019</v>
      </c>
      <c r="B22" s="103">
        <v>0</v>
      </c>
      <c r="C22" s="103">
        <v>0</v>
      </c>
      <c r="D22" s="103">
        <v>17.399999999999999</v>
      </c>
      <c r="E22" s="103">
        <v>27.7</v>
      </c>
      <c r="F22" s="103">
        <v>17.399999999999999</v>
      </c>
      <c r="G22" s="103">
        <v>15.6</v>
      </c>
    </row>
    <row r="23" spans="1:7" ht="16.5" thickBot="1">
      <c r="A23" s="102">
        <v>2020</v>
      </c>
      <c r="B23" s="103">
        <v>13</v>
      </c>
      <c r="C23" s="103">
        <v>24.5</v>
      </c>
      <c r="D23" s="103">
        <v>39.700000000000003</v>
      </c>
      <c r="E23" s="103">
        <v>67.8</v>
      </c>
      <c r="F23" s="103">
        <v>52.7</v>
      </c>
      <c r="G23" s="103">
        <v>47.3</v>
      </c>
    </row>
    <row r="24" spans="1:7" ht="16.5" thickBot="1">
      <c r="A24" s="99" t="s">
        <v>162</v>
      </c>
      <c r="B24" s="104">
        <f>AVERAGE(B4:B23)</f>
        <v>9.7700000000000014</v>
      </c>
      <c r="C24" s="104">
        <f t="shared" ref="C24:G24" si="0">AVERAGE(C4:C23)</f>
        <v>18.420000000000002</v>
      </c>
      <c r="D24" s="104">
        <f t="shared" si="0"/>
        <v>23.424999999999997</v>
      </c>
      <c r="E24" s="104">
        <f t="shared" si="0"/>
        <v>39.94</v>
      </c>
      <c r="F24" s="104">
        <f t="shared" si="0"/>
        <v>32.695000000000007</v>
      </c>
      <c r="G24" s="104">
        <f t="shared" si="0"/>
        <v>29.774999999999995</v>
      </c>
    </row>
  </sheetData>
  <mergeCells count="7">
    <mergeCell ref="A1:A2"/>
    <mergeCell ref="B1:C1"/>
    <mergeCell ref="D1:E1"/>
    <mergeCell ref="F1:G1"/>
    <mergeCell ref="B2:C2"/>
    <mergeCell ref="D2:E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6859-1076-4086-8FC6-42DF786562AB}">
  <sheetPr codeName="Sheet2"/>
  <dimension ref="A1:N182"/>
  <sheetViews>
    <sheetView workbookViewId="0">
      <selection sqref="A1:XFD1048576"/>
    </sheetView>
  </sheetViews>
  <sheetFormatPr defaultRowHeight="15"/>
  <cols>
    <col min="1" max="1" width="10.7109375" style="1" bestFit="1" customWidth="1"/>
    <col min="3" max="3" width="4.5703125" customWidth="1"/>
    <col min="6" max="6" width="8.85546875" style="14"/>
    <col min="7" max="7" width="22.28515625" style="2" bestFit="1" customWidth="1"/>
    <col min="8" max="8" width="16.85546875" bestFit="1" customWidth="1"/>
    <col min="9" max="9" width="18.28515625" bestFit="1" customWidth="1"/>
    <col min="10" max="10" width="17.28515625" bestFit="1" customWidth="1"/>
    <col min="11" max="11" width="18.5703125" bestFit="1" customWidth="1"/>
    <col min="14" max="14" width="19.5703125" bestFit="1" customWidth="1"/>
  </cols>
  <sheetData>
    <row r="1" spans="1:14">
      <c r="A1" s="1" t="s">
        <v>0</v>
      </c>
      <c r="B1" t="s">
        <v>1</v>
      </c>
      <c r="C1" t="s">
        <v>2</v>
      </c>
      <c r="D1" t="s">
        <v>4</v>
      </c>
      <c r="E1" t="s">
        <v>3</v>
      </c>
      <c r="F1" s="14" t="s">
        <v>5</v>
      </c>
      <c r="G1" s="2" t="s">
        <v>13</v>
      </c>
      <c r="H1" t="s">
        <v>92</v>
      </c>
      <c r="I1" t="s">
        <v>93</v>
      </c>
      <c r="J1" t="s">
        <v>90</v>
      </c>
      <c r="K1" t="s">
        <v>91</v>
      </c>
      <c r="L1" t="s">
        <v>24</v>
      </c>
      <c r="M1" t="s">
        <v>97</v>
      </c>
      <c r="N1" t="s">
        <v>17</v>
      </c>
    </row>
    <row r="2" spans="1:14">
      <c r="A2" s="1">
        <v>43960</v>
      </c>
      <c r="B2" t="s">
        <v>122</v>
      </c>
      <c r="C2">
        <f>IF(F2&gt;0,1,0)</f>
        <v>0</v>
      </c>
      <c r="D2">
        <v>0</v>
      </c>
      <c r="E2">
        <v>0</v>
      </c>
      <c r="F2" s="14">
        <v>0</v>
      </c>
      <c r="G2" s="2">
        <v>0</v>
      </c>
      <c r="H2" t="s">
        <v>8</v>
      </c>
      <c r="J2" t="s">
        <v>8</v>
      </c>
      <c r="L2" t="str">
        <f t="shared" ref="L2" si="0">IF(F2&gt;0,"YES","NO")</f>
        <v>NO</v>
      </c>
      <c r="M2" t="e">
        <f t="shared" ref="M2" si="1">J2-H2</f>
        <v>#VALUE!</v>
      </c>
    </row>
    <row r="3" spans="1:14">
      <c r="A3" s="1">
        <v>43961</v>
      </c>
      <c r="B3" t="s">
        <v>7</v>
      </c>
      <c r="C3">
        <f t="shared" ref="C3:C66" si="2">IF(F3&gt;0,1,0)</f>
        <v>0</v>
      </c>
      <c r="D3">
        <v>0</v>
      </c>
      <c r="E3">
        <v>0</v>
      </c>
      <c r="F3" s="14">
        <v>0</v>
      </c>
      <c r="G3" s="2">
        <v>0</v>
      </c>
      <c r="H3" t="s">
        <v>8</v>
      </c>
      <c r="J3" t="s">
        <v>8</v>
      </c>
      <c r="L3" t="str">
        <f t="shared" ref="L3:L6" si="3">IF(F3&gt;0,"YES","NO")</f>
        <v>NO</v>
      </c>
      <c r="M3" t="e">
        <f t="shared" ref="M3:M6" si="4">J3-H3</f>
        <v>#VALUE!</v>
      </c>
    </row>
    <row r="4" spans="1:14">
      <c r="A4" s="1">
        <v>43962</v>
      </c>
      <c r="B4" t="s">
        <v>7</v>
      </c>
      <c r="C4">
        <f t="shared" si="2"/>
        <v>0</v>
      </c>
      <c r="D4">
        <v>0</v>
      </c>
      <c r="E4">
        <v>0</v>
      </c>
      <c r="F4" s="14">
        <v>0</v>
      </c>
      <c r="G4" s="2">
        <v>0</v>
      </c>
      <c r="H4" t="s">
        <v>8</v>
      </c>
      <c r="J4" t="s">
        <v>8</v>
      </c>
      <c r="L4" t="str">
        <f t="shared" si="3"/>
        <v>NO</v>
      </c>
      <c r="M4" t="e">
        <f t="shared" si="4"/>
        <v>#VALUE!</v>
      </c>
    </row>
    <row r="5" spans="1:14">
      <c r="A5" s="1">
        <v>43963</v>
      </c>
      <c r="B5" t="s">
        <v>7</v>
      </c>
      <c r="C5">
        <f t="shared" si="2"/>
        <v>0</v>
      </c>
      <c r="D5">
        <v>0</v>
      </c>
      <c r="E5">
        <v>0</v>
      </c>
      <c r="F5" s="14">
        <v>0</v>
      </c>
      <c r="G5" s="2">
        <v>0</v>
      </c>
      <c r="H5" t="s">
        <v>8</v>
      </c>
      <c r="J5" t="s">
        <v>8</v>
      </c>
      <c r="L5" t="str">
        <f t="shared" si="3"/>
        <v>NO</v>
      </c>
      <c r="M5" t="e">
        <f t="shared" si="4"/>
        <v>#VALUE!</v>
      </c>
    </row>
    <row r="6" spans="1:14">
      <c r="A6" s="1">
        <v>43964</v>
      </c>
      <c r="B6" t="s">
        <v>7</v>
      </c>
      <c r="C6">
        <f t="shared" si="2"/>
        <v>0</v>
      </c>
      <c r="D6">
        <v>0</v>
      </c>
      <c r="E6">
        <v>0</v>
      </c>
      <c r="F6" s="14">
        <v>0</v>
      </c>
      <c r="G6" s="2">
        <v>0</v>
      </c>
      <c r="H6" t="s">
        <v>8</v>
      </c>
      <c r="J6" t="s">
        <v>8</v>
      </c>
      <c r="L6" t="str">
        <f t="shared" si="3"/>
        <v>NO</v>
      </c>
      <c r="M6" t="e">
        <f t="shared" si="4"/>
        <v>#VALUE!</v>
      </c>
    </row>
    <row r="7" spans="1:14">
      <c r="A7" s="1">
        <v>43965</v>
      </c>
      <c r="B7" t="s">
        <v>7</v>
      </c>
      <c r="C7">
        <f t="shared" si="2"/>
        <v>0</v>
      </c>
      <c r="D7">
        <v>0</v>
      </c>
      <c r="E7">
        <v>0</v>
      </c>
      <c r="F7" s="14">
        <v>0</v>
      </c>
      <c r="G7" s="2">
        <v>0</v>
      </c>
      <c r="H7" t="s">
        <v>8</v>
      </c>
      <c r="J7" t="s">
        <v>8</v>
      </c>
      <c r="L7" t="str">
        <f t="shared" ref="L7:L69" si="5">IF(F7&gt;0,"YES","NO")</f>
        <v>NO</v>
      </c>
      <c r="M7" t="e">
        <f>J7-H7</f>
        <v>#VALUE!</v>
      </c>
    </row>
    <row r="8" spans="1:14">
      <c r="A8" s="1">
        <v>43966</v>
      </c>
      <c r="B8" t="s">
        <v>7</v>
      </c>
      <c r="C8">
        <f t="shared" si="2"/>
        <v>0</v>
      </c>
      <c r="D8">
        <v>0</v>
      </c>
      <c r="E8">
        <v>0</v>
      </c>
      <c r="F8" s="14">
        <v>0</v>
      </c>
      <c r="G8" s="2">
        <v>0</v>
      </c>
      <c r="H8" t="s">
        <v>8</v>
      </c>
      <c r="J8" t="s">
        <v>8</v>
      </c>
      <c r="L8" t="str">
        <f t="shared" si="5"/>
        <v>NO</v>
      </c>
      <c r="M8" t="e">
        <f t="shared" ref="M8:M71" si="6">J8-H8</f>
        <v>#VALUE!</v>
      </c>
    </row>
    <row r="9" spans="1:14">
      <c r="A9" s="1">
        <v>43967</v>
      </c>
      <c r="B9" t="s">
        <v>7</v>
      </c>
      <c r="C9">
        <f t="shared" si="2"/>
        <v>0</v>
      </c>
      <c r="D9">
        <v>0</v>
      </c>
      <c r="E9">
        <v>0</v>
      </c>
      <c r="F9" s="14">
        <v>0</v>
      </c>
      <c r="G9" s="2">
        <f t="shared" ref="G9:G11" si="7">F9-F8</f>
        <v>0</v>
      </c>
      <c r="H9" t="s">
        <v>8</v>
      </c>
      <c r="J9" t="s">
        <v>8</v>
      </c>
      <c r="L9" t="str">
        <f t="shared" si="5"/>
        <v>NO</v>
      </c>
      <c r="M9" t="e">
        <f t="shared" si="6"/>
        <v>#VALUE!</v>
      </c>
    </row>
    <row r="10" spans="1:14">
      <c r="A10" s="1">
        <v>43968</v>
      </c>
      <c r="B10" t="s">
        <v>7</v>
      </c>
      <c r="C10">
        <f t="shared" si="2"/>
        <v>0</v>
      </c>
      <c r="D10">
        <v>0</v>
      </c>
      <c r="E10">
        <v>0</v>
      </c>
      <c r="F10" s="14">
        <f t="shared" ref="F10:F73" si="8">(E10-D10)</f>
        <v>0</v>
      </c>
      <c r="G10" s="2">
        <f t="shared" si="7"/>
        <v>0</v>
      </c>
      <c r="H10" t="s">
        <v>8</v>
      </c>
      <c r="J10" t="s">
        <v>8</v>
      </c>
      <c r="L10" t="str">
        <f t="shared" si="5"/>
        <v>NO</v>
      </c>
      <c r="M10" t="e">
        <f t="shared" si="6"/>
        <v>#VALUE!</v>
      </c>
    </row>
    <row r="11" spans="1:14">
      <c r="A11" s="1">
        <v>43969</v>
      </c>
      <c r="B11" t="s">
        <v>7</v>
      </c>
      <c r="C11">
        <f t="shared" si="2"/>
        <v>0</v>
      </c>
      <c r="D11">
        <v>0</v>
      </c>
      <c r="E11">
        <v>0</v>
      </c>
      <c r="F11" s="14">
        <f t="shared" si="8"/>
        <v>0</v>
      </c>
      <c r="G11" s="2">
        <f t="shared" si="7"/>
        <v>0</v>
      </c>
      <c r="H11" t="s">
        <v>8</v>
      </c>
      <c r="J11" t="s">
        <v>8</v>
      </c>
      <c r="L11" t="str">
        <f t="shared" si="5"/>
        <v>NO</v>
      </c>
      <c r="M11" t="e">
        <f t="shared" si="6"/>
        <v>#VALUE!</v>
      </c>
    </row>
    <row r="12" spans="1:14">
      <c r="A12" s="1">
        <v>43970</v>
      </c>
      <c r="B12" t="s">
        <v>7</v>
      </c>
      <c r="C12">
        <f t="shared" si="2"/>
        <v>0</v>
      </c>
      <c r="D12">
        <v>0</v>
      </c>
      <c r="E12">
        <v>0</v>
      </c>
      <c r="F12" s="14">
        <f t="shared" si="8"/>
        <v>0</v>
      </c>
      <c r="G12" s="2">
        <f t="shared" ref="G12:G39" si="9">F12-F11</f>
        <v>0</v>
      </c>
      <c r="H12" t="s">
        <v>8</v>
      </c>
      <c r="J12" t="s">
        <v>8</v>
      </c>
      <c r="L12" t="str">
        <f t="shared" si="5"/>
        <v>NO</v>
      </c>
      <c r="M12" t="e">
        <f t="shared" si="6"/>
        <v>#VALUE!</v>
      </c>
    </row>
    <row r="13" spans="1:14">
      <c r="A13" s="1">
        <v>43971</v>
      </c>
      <c r="B13" t="s">
        <v>7</v>
      </c>
      <c r="C13">
        <f t="shared" si="2"/>
        <v>0</v>
      </c>
      <c r="D13">
        <v>0</v>
      </c>
      <c r="E13">
        <v>0</v>
      </c>
      <c r="F13" s="14">
        <f t="shared" si="8"/>
        <v>0</v>
      </c>
      <c r="G13" s="2">
        <f t="shared" si="9"/>
        <v>0</v>
      </c>
      <c r="H13" t="s">
        <v>8</v>
      </c>
      <c r="J13" t="s">
        <v>8</v>
      </c>
      <c r="L13" t="str">
        <f t="shared" si="5"/>
        <v>NO</v>
      </c>
      <c r="M13" t="e">
        <f t="shared" si="6"/>
        <v>#VALUE!</v>
      </c>
    </row>
    <row r="14" spans="1:14">
      <c r="A14" s="1">
        <v>43972</v>
      </c>
      <c r="B14" t="s">
        <v>7</v>
      </c>
      <c r="C14">
        <f t="shared" si="2"/>
        <v>0</v>
      </c>
      <c r="D14">
        <v>0</v>
      </c>
      <c r="E14">
        <v>0</v>
      </c>
      <c r="F14" s="14">
        <f t="shared" si="8"/>
        <v>0</v>
      </c>
      <c r="G14" s="2">
        <f t="shared" si="9"/>
        <v>0</v>
      </c>
      <c r="H14" t="s">
        <v>8</v>
      </c>
      <c r="J14" t="s">
        <v>8</v>
      </c>
      <c r="L14" t="str">
        <f t="shared" si="5"/>
        <v>NO</v>
      </c>
      <c r="M14" t="e">
        <f t="shared" si="6"/>
        <v>#VALUE!</v>
      </c>
    </row>
    <row r="15" spans="1:14">
      <c r="A15" s="1">
        <v>43973</v>
      </c>
      <c r="B15" t="s">
        <v>7</v>
      </c>
      <c r="C15">
        <f t="shared" si="2"/>
        <v>0</v>
      </c>
      <c r="D15">
        <v>0</v>
      </c>
      <c r="E15">
        <v>0</v>
      </c>
      <c r="F15" s="14">
        <f t="shared" si="8"/>
        <v>0</v>
      </c>
      <c r="G15" s="2">
        <f t="shared" si="9"/>
        <v>0</v>
      </c>
      <c r="H15" t="s">
        <v>8</v>
      </c>
      <c r="J15" t="s">
        <v>8</v>
      </c>
      <c r="L15" t="str">
        <f t="shared" si="5"/>
        <v>NO</v>
      </c>
      <c r="M15" t="e">
        <f t="shared" si="6"/>
        <v>#VALUE!</v>
      </c>
    </row>
    <row r="16" spans="1:14">
      <c r="A16" s="1">
        <v>43974</v>
      </c>
      <c r="B16" t="s">
        <v>7</v>
      </c>
      <c r="C16">
        <f t="shared" si="2"/>
        <v>0</v>
      </c>
      <c r="D16">
        <v>0</v>
      </c>
      <c r="E16">
        <v>0</v>
      </c>
      <c r="F16" s="14">
        <f t="shared" si="8"/>
        <v>0</v>
      </c>
      <c r="G16" s="2">
        <f t="shared" si="9"/>
        <v>0</v>
      </c>
      <c r="H16" t="s">
        <v>8</v>
      </c>
      <c r="J16" t="s">
        <v>8</v>
      </c>
      <c r="L16" t="str">
        <f t="shared" si="5"/>
        <v>NO</v>
      </c>
      <c r="M16" t="e">
        <f t="shared" si="6"/>
        <v>#VALUE!</v>
      </c>
    </row>
    <row r="17" spans="1:13">
      <c r="A17" s="1">
        <v>43975</v>
      </c>
      <c r="B17" t="s">
        <v>7</v>
      </c>
      <c r="C17">
        <f t="shared" si="2"/>
        <v>0</v>
      </c>
      <c r="D17">
        <v>0</v>
      </c>
      <c r="E17">
        <v>0</v>
      </c>
      <c r="F17" s="14">
        <f t="shared" si="8"/>
        <v>0</v>
      </c>
      <c r="G17" s="2">
        <f t="shared" si="9"/>
        <v>0</v>
      </c>
      <c r="H17" t="s">
        <v>8</v>
      </c>
      <c r="J17" t="s">
        <v>8</v>
      </c>
      <c r="L17" t="str">
        <f t="shared" si="5"/>
        <v>NO</v>
      </c>
      <c r="M17" t="e">
        <f t="shared" si="6"/>
        <v>#VALUE!</v>
      </c>
    </row>
    <row r="18" spans="1:13">
      <c r="A18" s="1">
        <v>43976</v>
      </c>
      <c r="B18" t="s">
        <v>7</v>
      </c>
      <c r="C18">
        <f t="shared" si="2"/>
        <v>0</v>
      </c>
      <c r="D18">
        <v>0</v>
      </c>
      <c r="E18">
        <v>0</v>
      </c>
      <c r="F18" s="14">
        <f t="shared" si="8"/>
        <v>0</v>
      </c>
      <c r="G18" s="2">
        <f t="shared" si="9"/>
        <v>0</v>
      </c>
      <c r="H18" t="s">
        <v>8</v>
      </c>
      <c r="J18" t="s">
        <v>8</v>
      </c>
      <c r="L18" t="str">
        <f t="shared" si="5"/>
        <v>NO</v>
      </c>
      <c r="M18" t="e">
        <f t="shared" si="6"/>
        <v>#VALUE!</v>
      </c>
    </row>
    <row r="19" spans="1:13">
      <c r="A19" s="1">
        <v>43977</v>
      </c>
      <c r="B19" t="s">
        <v>7</v>
      </c>
      <c r="C19">
        <f t="shared" si="2"/>
        <v>0</v>
      </c>
      <c r="D19">
        <v>0</v>
      </c>
      <c r="E19">
        <v>0</v>
      </c>
      <c r="F19" s="14">
        <f t="shared" si="8"/>
        <v>0</v>
      </c>
      <c r="G19" s="2">
        <f t="shared" si="9"/>
        <v>0</v>
      </c>
      <c r="H19" t="s">
        <v>8</v>
      </c>
      <c r="J19" t="s">
        <v>8</v>
      </c>
      <c r="L19" t="str">
        <f t="shared" si="5"/>
        <v>NO</v>
      </c>
      <c r="M19" t="e">
        <f t="shared" si="6"/>
        <v>#VALUE!</v>
      </c>
    </row>
    <row r="20" spans="1:13">
      <c r="A20" s="1">
        <v>43978</v>
      </c>
      <c r="B20" t="s">
        <v>7</v>
      </c>
      <c r="C20">
        <f t="shared" si="2"/>
        <v>0</v>
      </c>
      <c r="D20">
        <v>0</v>
      </c>
      <c r="E20">
        <v>0</v>
      </c>
      <c r="F20" s="14">
        <f t="shared" si="8"/>
        <v>0</v>
      </c>
      <c r="G20" s="2">
        <f t="shared" si="9"/>
        <v>0</v>
      </c>
      <c r="H20" t="s">
        <v>8</v>
      </c>
      <c r="J20" t="s">
        <v>8</v>
      </c>
      <c r="L20" t="str">
        <f t="shared" si="5"/>
        <v>NO</v>
      </c>
      <c r="M20" t="e">
        <f t="shared" si="6"/>
        <v>#VALUE!</v>
      </c>
    </row>
    <row r="21" spans="1:13">
      <c r="A21" s="1">
        <v>43979</v>
      </c>
      <c r="B21" t="s">
        <v>7</v>
      </c>
      <c r="C21">
        <f t="shared" si="2"/>
        <v>0</v>
      </c>
      <c r="D21">
        <v>0</v>
      </c>
      <c r="E21">
        <v>0</v>
      </c>
      <c r="F21" s="14">
        <f t="shared" si="8"/>
        <v>0</v>
      </c>
      <c r="G21" s="2">
        <f t="shared" si="9"/>
        <v>0</v>
      </c>
      <c r="H21" t="s">
        <v>8</v>
      </c>
      <c r="J21" t="s">
        <v>8</v>
      </c>
      <c r="L21" t="str">
        <f t="shared" si="5"/>
        <v>NO</v>
      </c>
      <c r="M21" t="e">
        <f t="shared" si="6"/>
        <v>#VALUE!</v>
      </c>
    </row>
    <row r="22" spans="1:13">
      <c r="A22" s="1">
        <v>43980</v>
      </c>
      <c r="B22" t="s">
        <v>7</v>
      </c>
      <c r="C22">
        <f t="shared" si="2"/>
        <v>0</v>
      </c>
      <c r="D22">
        <v>0</v>
      </c>
      <c r="E22">
        <v>0</v>
      </c>
      <c r="F22" s="14">
        <f t="shared" si="8"/>
        <v>0</v>
      </c>
      <c r="G22" s="2">
        <f t="shared" si="9"/>
        <v>0</v>
      </c>
      <c r="H22" t="s">
        <v>8</v>
      </c>
      <c r="J22" t="s">
        <v>8</v>
      </c>
      <c r="L22" t="str">
        <f t="shared" si="5"/>
        <v>NO</v>
      </c>
      <c r="M22" t="e">
        <f t="shared" si="6"/>
        <v>#VALUE!</v>
      </c>
    </row>
    <row r="23" spans="1:13">
      <c r="A23" s="1">
        <v>43981</v>
      </c>
      <c r="B23" t="s">
        <v>7</v>
      </c>
      <c r="C23">
        <f t="shared" si="2"/>
        <v>0</v>
      </c>
      <c r="D23">
        <v>0</v>
      </c>
      <c r="E23">
        <v>0</v>
      </c>
      <c r="F23" s="14">
        <f t="shared" si="8"/>
        <v>0</v>
      </c>
      <c r="G23" s="2">
        <f t="shared" si="9"/>
        <v>0</v>
      </c>
      <c r="H23" t="s">
        <v>8</v>
      </c>
      <c r="J23" t="s">
        <v>8</v>
      </c>
      <c r="L23" t="str">
        <f t="shared" si="5"/>
        <v>NO</v>
      </c>
      <c r="M23" t="e">
        <f t="shared" si="6"/>
        <v>#VALUE!</v>
      </c>
    </row>
    <row r="24" spans="1:13">
      <c r="A24" s="1">
        <v>43982</v>
      </c>
      <c r="B24" t="s">
        <v>7</v>
      </c>
      <c r="C24">
        <f t="shared" si="2"/>
        <v>0</v>
      </c>
      <c r="D24">
        <v>0</v>
      </c>
      <c r="E24">
        <v>0</v>
      </c>
      <c r="F24" s="14">
        <f t="shared" si="8"/>
        <v>0</v>
      </c>
      <c r="G24" s="2">
        <f t="shared" si="9"/>
        <v>0</v>
      </c>
      <c r="H24" t="s">
        <v>8</v>
      </c>
      <c r="J24" t="s">
        <v>8</v>
      </c>
      <c r="L24" t="str">
        <f t="shared" si="5"/>
        <v>NO</v>
      </c>
      <c r="M24" t="e">
        <f t="shared" si="6"/>
        <v>#VALUE!</v>
      </c>
    </row>
    <row r="25" spans="1:13">
      <c r="A25" s="1">
        <v>43983</v>
      </c>
      <c r="B25" t="s">
        <v>7</v>
      </c>
      <c r="C25">
        <f t="shared" si="2"/>
        <v>0</v>
      </c>
      <c r="D25">
        <v>0</v>
      </c>
      <c r="E25">
        <v>0</v>
      </c>
      <c r="F25" s="14">
        <f t="shared" si="8"/>
        <v>0</v>
      </c>
      <c r="G25" s="2">
        <f t="shared" si="9"/>
        <v>0</v>
      </c>
      <c r="H25" t="s">
        <v>8</v>
      </c>
      <c r="J25" t="s">
        <v>8</v>
      </c>
      <c r="L25" t="str">
        <f t="shared" si="5"/>
        <v>NO</v>
      </c>
      <c r="M25" t="e">
        <f t="shared" si="6"/>
        <v>#VALUE!</v>
      </c>
    </row>
    <row r="26" spans="1:13">
      <c r="A26" s="1">
        <v>43984</v>
      </c>
      <c r="B26" t="s">
        <v>7</v>
      </c>
      <c r="C26">
        <f t="shared" si="2"/>
        <v>0</v>
      </c>
      <c r="D26">
        <v>0</v>
      </c>
      <c r="E26">
        <v>0</v>
      </c>
      <c r="F26" s="14">
        <f t="shared" si="8"/>
        <v>0</v>
      </c>
      <c r="G26" s="2">
        <f t="shared" si="9"/>
        <v>0</v>
      </c>
      <c r="H26" t="s">
        <v>8</v>
      </c>
      <c r="J26" t="s">
        <v>8</v>
      </c>
      <c r="L26" t="str">
        <f t="shared" si="5"/>
        <v>NO</v>
      </c>
      <c r="M26" t="e">
        <f t="shared" si="6"/>
        <v>#VALUE!</v>
      </c>
    </row>
    <row r="27" spans="1:13">
      <c r="A27" s="1">
        <v>43985</v>
      </c>
      <c r="B27" t="s">
        <v>7</v>
      </c>
      <c r="C27">
        <f t="shared" si="2"/>
        <v>0</v>
      </c>
      <c r="D27">
        <v>0</v>
      </c>
      <c r="E27">
        <v>0</v>
      </c>
      <c r="F27" s="14">
        <f t="shared" si="8"/>
        <v>0</v>
      </c>
      <c r="G27" s="2">
        <f t="shared" si="9"/>
        <v>0</v>
      </c>
      <c r="H27" t="s">
        <v>8</v>
      </c>
      <c r="J27" t="s">
        <v>8</v>
      </c>
      <c r="L27" t="str">
        <f t="shared" si="5"/>
        <v>NO</v>
      </c>
      <c r="M27" t="e">
        <f t="shared" si="6"/>
        <v>#VALUE!</v>
      </c>
    </row>
    <row r="28" spans="1:13">
      <c r="A28" s="1">
        <v>43986</v>
      </c>
      <c r="B28" t="s">
        <v>7</v>
      </c>
      <c r="C28">
        <f t="shared" si="2"/>
        <v>0</v>
      </c>
      <c r="D28">
        <v>0</v>
      </c>
      <c r="E28">
        <v>0</v>
      </c>
      <c r="F28" s="14">
        <f t="shared" si="8"/>
        <v>0</v>
      </c>
      <c r="G28" s="2">
        <f t="shared" si="9"/>
        <v>0</v>
      </c>
      <c r="H28" t="s">
        <v>8</v>
      </c>
      <c r="J28" t="s">
        <v>8</v>
      </c>
      <c r="L28" t="str">
        <f t="shared" si="5"/>
        <v>NO</v>
      </c>
      <c r="M28" t="e">
        <f t="shared" si="6"/>
        <v>#VALUE!</v>
      </c>
    </row>
    <row r="29" spans="1:13">
      <c r="A29" s="1">
        <v>43987</v>
      </c>
      <c r="B29" t="s">
        <v>7</v>
      </c>
      <c r="C29">
        <f t="shared" si="2"/>
        <v>0</v>
      </c>
      <c r="D29">
        <v>0</v>
      </c>
      <c r="E29">
        <v>0</v>
      </c>
      <c r="F29" s="14">
        <f t="shared" si="8"/>
        <v>0</v>
      </c>
      <c r="G29" s="2">
        <f t="shared" si="9"/>
        <v>0</v>
      </c>
      <c r="H29" t="s">
        <v>8</v>
      </c>
      <c r="J29" t="s">
        <v>8</v>
      </c>
      <c r="L29" t="str">
        <f t="shared" si="5"/>
        <v>NO</v>
      </c>
      <c r="M29" t="e">
        <f t="shared" si="6"/>
        <v>#VALUE!</v>
      </c>
    </row>
    <row r="30" spans="1:13">
      <c r="A30" s="1">
        <v>43988</v>
      </c>
      <c r="B30" t="s">
        <v>7</v>
      </c>
      <c r="C30">
        <f t="shared" si="2"/>
        <v>0</v>
      </c>
      <c r="D30">
        <v>0</v>
      </c>
      <c r="E30">
        <v>0</v>
      </c>
      <c r="F30" s="14">
        <f t="shared" si="8"/>
        <v>0</v>
      </c>
      <c r="G30" s="2">
        <f t="shared" si="9"/>
        <v>0</v>
      </c>
      <c r="H30" t="s">
        <v>8</v>
      </c>
      <c r="J30" t="s">
        <v>8</v>
      </c>
      <c r="L30" t="str">
        <f t="shared" si="5"/>
        <v>NO</v>
      </c>
      <c r="M30" t="e">
        <f t="shared" si="6"/>
        <v>#VALUE!</v>
      </c>
    </row>
    <row r="31" spans="1:13">
      <c r="A31" s="1">
        <v>43989</v>
      </c>
      <c r="B31" t="s">
        <v>7</v>
      </c>
      <c r="C31">
        <f t="shared" si="2"/>
        <v>0</v>
      </c>
      <c r="D31">
        <v>0</v>
      </c>
      <c r="E31">
        <v>0</v>
      </c>
      <c r="F31" s="14">
        <f t="shared" si="8"/>
        <v>0</v>
      </c>
      <c r="G31" s="2">
        <f t="shared" si="9"/>
        <v>0</v>
      </c>
      <c r="H31" t="s">
        <v>8</v>
      </c>
      <c r="J31" t="s">
        <v>8</v>
      </c>
      <c r="L31" t="str">
        <f t="shared" si="5"/>
        <v>NO</v>
      </c>
      <c r="M31" t="e">
        <f t="shared" si="6"/>
        <v>#VALUE!</v>
      </c>
    </row>
    <row r="32" spans="1:13">
      <c r="A32" s="1">
        <v>43990</v>
      </c>
      <c r="B32" t="s">
        <v>7</v>
      </c>
      <c r="C32">
        <f t="shared" si="2"/>
        <v>0</v>
      </c>
      <c r="D32">
        <v>0</v>
      </c>
      <c r="E32">
        <v>0</v>
      </c>
      <c r="F32" s="14">
        <f t="shared" si="8"/>
        <v>0</v>
      </c>
      <c r="G32" s="2">
        <f t="shared" si="9"/>
        <v>0</v>
      </c>
      <c r="H32" t="s">
        <v>8</v>
      </c>
      <c r="J32" t="s">
        <v>8</v>
      </c>
      <c r="L32" t="str">
        <f t="shared" si="5"/>
        <v>NO</v>
      </c>
      <c r="M32" t="e">
        <f t="shared" si="6"/>
        <v>#VALUE!</v>
      </c>
    </row>
    <row r="33" spans="1:13">
      <c r="A33" s="1">
        <v>43991</v>
      </c>
      <c r="B33" t="s">
        <v>7</v>
      </c>
      <c r="C33">
        <f t="shared" si="2"/>
        <v>0</v>
      </c>
      <c r="D33">
        <v>0</v>
      </c>
      <c r="E33">
        <v>0</v>
      </c>
      <c r="F33" s="14">
        <f t="shared" si="8"/>
        <v>0</v>
      </c>
      <c r="G33" s="2">
        <f t="shared" si="9"/>
        <v>0</v>
      </c>
      <c r="H33" t="s">
        <v>8</v>
      </c>
      <c r="J33" t="s">
        <v>8</v>
      </c>
      <c r="L33" t="str">
        <f t="shared" si="5"/>
        <v>NO</v>
      </c>
      <c r="M33" t="e">
        <f t="shared" si="6"/>
        <v>#VALUE!</v>
      </c>
    </row>
    <row r="34" spans="1:13">
      <c r="A34" s="1">
        <v>43992</v>
      </c>
      <c r="B34" t="s">
        <v>7</v>
      </c>
      <c r="C34">
        <f t="shared" si="2"/>
        <v>0</v>
      </c>
      <c r="D34">
        <v>0</v>
      </c>
      <c r="E34">
        <v>0</v>
      </c>
      <c r="F34" s="14">
        <f t="shared" si="8"/>
        <v>0</v>
      </c>
      <c r="G34" s="2">
        <f t="shared" si="9"/>
        <v>0</v>
      </c>
      <c r="H34" t="s">
        <v>8</v>
      </c>
      <c r="J34" t="s">
        <v>8</v>
      </c>
      <c r="L34" t="str">
        <f t="shared" si="5"/>
        <v>NO</v>
      </c>
      <c r="M34" t="e">
        <f t="shared" si="6"/>
        <v>#VALUE!</v>
      </c>
    </row>
    <row r="35" spans="1:13">
      <c r="A35" s="1">
        <v>43993</v>
      </c>
      <c r="B35" t="s">
        <v>7</v>
      </c>
      <c r="C35">
        <f t="shared" si="2"/>
        <v>0</v>
      </c>
      <c r="D35">
        <v>0</v>
      </c>
      <c r="E35">
        <v>0</v>
      </c>
      <c r="F35" s="14">
        <f t="shared" si="8"/>
        <v>0</v>
      </c>
      <c r="G35" s="2">
        <f t="shared" si="9"/>
        <v>0</v>
      </c>
      <c r="H35" t="s">
        <v>8</v>
      </c>
      <c r="J35">
        <v>2</v>
      </c>
      <c r="L35" t="str">
        <f t="shared" si="5"/>
        <v>NO</v>
      </c>
      <c r="M35" t="e">
        <f t="shared" si="6"/>
        <v>#VALUE!</v>
      </c>
    </row>
    <row r="36" spans="1:13">
      <c r="A36" s="1">
        <v>43994</v>
      </c>
      <c r="B36" t="s">
        <v>7</v>
      </c>
      <c r="C36">
        <f t="shared" si="2"/>
        <v>1</v>
      </c>
      <c r="D36">
        <v>152.79</v>
      </c>
      <c r="E36">
        <v>154.13</v>
      </c>
      <c r="F36" s="14">
        <f t="shared" si="8"/>
        <v>1.3400000000000034</v>
      </c>
      <c r="G36" s="2">
        <f t="shared" si="9"/>
        <v>1.3400000000000034</v>
      </c>
      <c r="H36">
        <f t="shared" ref="H36:H99" si="10">IF($D36&lt;$H35,$D36,$H35)</f>
        <v>152.79</v>
      </c>
      <c r="I36" s="10">
        <f t="shared" ref="I36:I67" si="11">IF($H36&gt;=$H35,$I35,$A36)</f>
        <v>43994</v>
      </c>
      <c r="J36">
        <f t="shared" ref="J36:J99" si="12">IF($E36&gt;$J35,$E36,$J35)</f>
        <v>154.13</v>
      </c>
      <c r="K36" s="10">
        <f t="shared" ref="K36:K67" si="13">IF($J36&lt;=$J35,$K35,$A36)</f>
        <v>43994</v>
      </c>
      <c r="L36" t="str">
        <f t="shared" si="5"/>
        <v>YES</v>
      </c>
      <c r="M36">
        <f t="shared" si="6"/>
        <v>1.3400000000000034</v>
      </c>
    </row>
    <row r="37" spans="1:13">
      <c r="A37" s="1">
        <v>43995</v>
      </c>
      <c r="B37" t="s">
        <v>7</v>
      </c>
      <c r="C37">
        <f t="shared" si="2"/>
        <v>1</v>
      </c>
      <c r="D37">
        <v>152.51</v>
      </c>
      <c r="E37">
        <v>155</v>
      </c>
      <c r="F37" s="14">
        <f t="shared" si="8"/>
        <v>2.4900000000000091</v>
      </c>
      <c r="G37" s="2">
        <f t="shared" si="9"/>
        <v>1.1500000000000057</v>
      </c>
      <c r="H37">
        <f t="shared" si="10"/>
        <v>152.51</v>
      </c>
      <c r="I37" s="10">
        <f t="shared" si="11"/>
        <v>43995</v>
      </c>
      <c r="J37">
        <f t="shared" si="12"/>
        <v>155</v>
      </c>
      <c r="K37" s="10">
        <f t="shared" si="13"/>
        <v>43995</v>
      </c>
      <c r="L37" t="str">
        <f t="shared" si="5"/>
        <v>YES</v>
      </c>
      <c r="M37">
        <f t="shared" si="6"/>
        <v>2.4900000000000091</v>
      </c>
    </row>
    <row r="38" spans="1:13">
      <c r="A38" s="1">
        <v>43996</v>
      </c>
      <c r="B38" t="s">
        <v>7</v>
      </c>
      <c r="C38">
        <f t="shared" si="2"/>
        <v>1</v>
      </c>
      <c r="D38">
        <v>152.47999999999999</v>
      </c>
      <c r="E38">
        <v>155.25</v>
      </c>
      <c r="F38" s="14">
        <f t="shared" si="8"/>
        <v>2.7700000000000102</v>
      </c>
      <c r="G38" s="2">
        <f t="shared" si="9"/>
        <v>0.28000000000000114</v>
      </c>
      <c r="H38">
        <f t="shared" si="10"/>
        <v>152.47999999999999</v>
      </c>
      <c r="I38" s="10">
        <f t="shared" si="11"/>
        <v>43996</v>
      </c>
      <c r="J38">
        <f t="shared" si="12"/>
        <v>155.25</v>
      </c>
      <c r="K38" s="10">
        <f t="shared" si="13"/>
        <v>43996</v>
      </c>
      <c r="L38" t="str">
        <f t="shared" si="5"/>
        <v>YES</v>
      </c>
      <c r="M38">
        <f t="shared" si="6"/>
        <v>2.7700000000000102</v>
      </c>
    </row>
    <row r="39" spans="1:13">
      <c r="A39" s="1">
        <v>43997</v>
      </c>
      <c r="B39" t="s">
        <v>7</v>
      </c>
      <c r="C39">
        <f t="shared" si="2"/>
        <v>1</v>
      </c>
      <c r="D39">
        <v>151.16999999999999</v>
      </c>
      <c r="E39">
        <v>155.77000000000001</v>
      </c>
      <c r="F39" s="14">
        <f t="shared" si="8"/>
        <v>4.6000000000000227</v>
      </c>
      <c r="G39" s="2">
        <f t="shared" si="9"/>
        <v>1.8300000000000125</v>
      </c>
      <c r="H39">
        <f t="shared" si="10"/>
        <v>151.16999999999999</v>
      </c>
      <c r="I39" s="10">
        <f t="shared" si="11"/>
        <v>43997</v>
      </c>
      <c r="J39">
        <f t="shared" si="12"/>
        <v>155.77000000000001</v>
      </c>
      <c r="K39" s="10">
        <f t="shared" si="13"/>
        <v>43997</v>
      </c>
      <c r="L39" t="str">
        <f t="shared" si="5"/>
        <v>YES</v>
      </c>
      <c r="M39">
        <f t="shared" si="6"/>
        <v>4.6000000000000227</v>
      </c>
    </row>
    <row r="40" spans="1:13">
      <c r="A40" s="1">
        <v>43998</v>
      </c>
      <c r="B40" t="s">
        <v>7</v>
      </c>
      <c r="C40">
        <f t="shared" si="2"/>
        <v>1</v>
      </c>
      <c r="D40">
        <v>152.16999999999999</v>
      </c>
      <c r="E40">
        <v>156</v>
      </c>
      <c r="F40" s="14">
        <f t="shared" si="8"/>
        <v>3.8300000000000125</v>
      </c>
      <c r="G40" s="2">
        <f t="shared" ref="G40:G75" si="14">F40-F39</f>
        <v>-0.77000000000001023</v>
      </c>
      <c r="H40">
        <f t="shared" si="10"/>
        <v>151.16999999999999</v>
      </c>
      <c r="I40" s="10">
        <f t="shared" si="11"/>
        <v>43997</v>
      </c>
      <c r="J40">
        <f t="shared" si="12"/>
        <v>156</v>
      </c>
      <c r="K40" s="10">
        <f t="shared" si="13"/>
        <v>43998</v>
      </c>
      <c r="L40" t="str">
        <f t="shared" si="5"/>
        <v>YES</v>
      </c>
      <c r="M40">
        <f t="shared" si="6"/>
        <v>4.8300000000000125</v>
      </c>
    </row>
    <row r="41" spans="1:13">
      <c r="A41" s="1">
        <v>43999</v>
      </c>
      <c r="B41" t="s">
        <v>7</v>
      </c>
      <c r="C41">
        <f t="shared" si="2"/>
        <v>1</v>
      </c>
      <c r="D41">
        <v>152.1</v>
      </c>
      <c r="E41">
        <v>156.1</v>
      </c>
      <c r="F41" s="14">
        <f t="shared" si="8"/>
        <v>4</v>
      </c>
      <c r="G41" s="2">
        <f t="shared" si="14"/>
        <v>0.16999999999998749</v>
      </c>
      <c r="H41">
        <f t="shared" si="10"/>
        <v>151.16999999999999</v>
      </c>
      <c r="I41" s="10">
        <f t="shared" si="11"/>
        <v>43997</v>
      </c>
      <c r="J41">
        <f t="shared" si="12"/>
        <v>156.1</v>
      </c>
      <c r="K41" s="10">
        <f t="shared" si="13"/>
        <v>43999</v>
      </c>
      <c r="L41" t="str">
        <f t="shared" si="5"/>
        <v>YES</v>
      </c>
      <c r="M41">
        <f t="shared" si="6"/>
        <v>4.9300000000000068</v>
      </c>
    </row>
    <row r="42" spans="1:13">
      <c r="A42" s="1">
        <v>44000</v>
      </c>
      <c r="B42" t="s">
        <v>7</v>
      </c>
      <c r="C42">
        <f t="shared" si="2"/>
        <v>1</v>
      </c>
      <c r="D42">
        <v>152.44999999999999</v>
      </c>
      <c r="E42">
        <v>156.1</v>
      </c>
      <c r="F42" s="14">
        <f t="shared" si="8"/>
        <v>3.6500000000000057</v>
      </c>
      <c r="G42" s="2">
        <f t="shared" si="14"/>
        <v>-0.34999999999999432</v>
      </c>
      <c r="H42">
        <f t="shared" si="10"/>
        <v>151.16999999999999</v>
      </c>
      <c r="I42" s="10">
        <f t="shared" si="11"/>
        <v>43997</v>
      </c>
      <c r="J42">
        <f t="shared" si="12"/>
        <v>156.1</v>
      </c>
      <c r="K42" s="10">
        <f t="shared" si="13"/>
        <v>43999</v>
      </c>
      <c r="L42" t="str">
        <f t="shared" si="5"/>
        <v>YES</v>
      </c>
      <c r="M42">
        <f t="shared" si="6"/>
        <v>4.9300000000000068</v>
      </c>
    </row>
    <row r="43" spans="1:13">
      <c r="A43" s="1">
        <v>44001</v>
      </c>
      <c r="B43" t="s">
        <v>7</v>
      </c>
      <c r="C43">
        <f t="shared" si="2"/>
        <v>1</v>
      </c>
      <c r="D43">
        <v>151.30000000000001</v>
      </c>
      <c r="E43">
        <v>157</v>
      </c>
      <c r="F43" s="14">
        <f t="shared" si="8"/>
        <v>5.6999999999999886</v>
      </c>
      <c r="G43" s="2">
        <f t="shared" si="14"/>
        <v>2.0499999999999829</v>
      </c>
      <c r="H43">
        <f t="shared" si="10"/>
        <v>151.16999999999999</v>
      </c>
      <c r="I43" s="10">
        <f t="shared" si="11"/>
        <v>43997</v>
      </c>
      <c r="J43">
        <f t="shared" si="12"/>
        <v>157</v>
      </c>
      <c r="K43" s="10">
        <f t="shared" si="13"/>
        <v>44001</v>
      </c>
      <c r="L43" t="str">
        <f t="shared" si="5"/>
        <v>YES</v>
      </c>
      <c r="M43">
        <f t="shared" si="6"/>
        <v>5.8300000000000125</v>
      </c>
    </row>
    <row r="44" spans="1:13">
      <c r="A44" s="1">
        <v>44002</v>
      </c>
      <c r="B44" t="s">
        <v>7</v>
      </c>
      <c r="C44">
        <f t="shared" si="2"/>
        <v>1</v>
      </c>
      <c r="D44">
        <v>151.63999999999999</v>
      </c>
      <c r="E44">
        <v>157.21</v>
      </c>
      <c r="F44" s="14">
        <f t="shared" si="8"/>
        <v>5.5700000000000216</v>
      </c>
      <c r="G44" s="2">
        <f t="shared" si="14"/>
        <v>-0.12999999999996703</v>
      </c>
      <c r="H44">
        <f t="shared" si="10"/>
        <v>151.16999999999999</v>
      </c>
      <c r="I44" s="10">
        <f t="shared" si="11"/>
        <v>43997</v>
      </c>
      <c r="J44">
        <f t="shared" si="12"/>
        <v>157.21</v>
      </c>
      <c r="K44" s="10">
        <f t="shared" si="13"/>
        <v>44002</v>
      </c>
      <c r="L44" t="str">
        <f t="shared" si="5"/>
        <v>YES</v>
      </c>
      <c r="M44">
        <f t="shared" si="6"/>
        <v>6.0400000000000205</v>
      </c>
    </row>
    <row r="45" spans="1:13">
      <c r="A45" s="1">
        <v>44003</v>
      </c>
      <c r="B45" t="s">
        <v>7</v>
      </c>
      <c r="C45">
        <f t="shared" si="2"/>
        <v>1</v>
      </c>
      <c r="D45">
        <v>152.4</v>
      </c>
      <c r="E45">
        <v>157.26</v>
      </c>
      <c r="F45" s="14">
        <f t="shared" si="8"/>
        <v>4.8599999999999852</v>
      </c>
      <c r="G45" s="2">
        <f t="shared" si="14"/>
        <v>-0.71000000000003638</v>
      </c>
      <c r="H45">
        <f t="shared" si="10"/>
        <v>151.16999999999999</v>
      </c>
      <c r="I45" s="10">
        <f t="shared" si="11"/>
        <v>43997</v>
      </c>
      <c r="J45">
        <f t="shared" si="12"/>
        <v>157.26</v>
      </c>
      <c r="K45" s="10">
        <f t="shared" si="13"/>
        <v>44003</v>
      </c>
      <c r="L45" t="str">
        <f t="shared" si="5"/>
        <v>YES</v>
      </c>
      <c r="M45">
        <f t="shared" si="6"/>
        <v>6.0900000000000034</v>
      </c>
    </row>
    <row r="46" spans="1:13">
      <c r="A46" s="1">
        <v>44004</v>
      </c>
      <c r="B46" t="s">
        <v>7</v>
      </c>
      <c r="C46">
        <f t="shared" si="2"/>
        <v>1</v>
      </c>
      <c r="D46">
        <v>152.41999999999999</v>
      </c>
      <c r="E46">
        <v>157.27000000000001</v>
      </c>
      <c r="F46" s="14">
        <f t="shared" si="8"/>
        <v>4.8500000000000227</v>
      </c>
      <c r="G46" s="2">
        <f t="shared" si="14"/>
        <v>-9.9999999999624833E-3</v>
      </c>
      <c r="H46">
        <f t="shared" si="10"/>
        <v>151.16999999999999</v>
      </c>
      <c r="I46" s="10">
        <f t="shared" si="11"/>
        <v>43997</v>
      </c>
      <c r="J46">
        <f t="shared" si="12"/>
        <v>157.27000000000001</v>
      </c>
      <c r="K46" s="10">
        <f t="shared" si="13"/>
        <v>44004</v>
      </c>
      <c r="L46" t="str">
        <f t="shared" si="5"/>
        <v>YES</v>
      </c>
      <c r="M46">
        <f t="shared" si="6"/>
        <v>6.1000000000000227</v>
      </c>
    </row>
    <row r="47" spans="1:13">
      <c r="A47" s="1">
        <v>44005</v>
      </c>
      <c r="B47" t="s">
        <v>7</v>
      </c>
      <c r="C47">
        <f t="shared" si="2"/>
        <v>1</v>
      </c>
      <c r="D47">
        <v>152.15</v>
      </c>
      <c r="E47">
        <v>157.28</v>
      </c>
      <c r="F47" s="14">
        <f t="shared" si="8"/>
        <v>5.1299999999999955</v>
      </c>
      <c r="G47" s="2">
        <f t="shared" si="14"/>
        <v>0.27999999999997272</v>
      </c>
      <c r="H47">
        <f t="shared" si="10"/>
        <v>151.16999999999999</v>
      </c>
      <c r="I47" s="10">
        <f t="shared" si="11"/>
        <v>43997</v>
      </c>
      <c r="J47">
        <f t="shared" si="12"/>
        <v>157.28</v>
      </c>
      <c r="K47" s="10">
        <f t="shared" si="13"/>
        <v>44005</v>
      </c>
      <c r="L47" t="str">
        <f t="shared" si="5"/>
        <v>YES</v>
      </c>
      <c r="M47">
        <f t="shared" si="6"/>
        <v>6.1100000000000136</v>
      </c>
    </row>
    <row r="48" spans="1:13">
      <c r="A48" s="1">
        <v>44006</v>
      </c>
      <c r="B48" t="s">
        <v>7</v>
      </c>
      <c r="C48">
        <f t="shared" si="2"/>
        <v>1</v>
      </c>
      <c r="D48">
        <v>152.1</v>
      </c>
      <c r="E48">
        <v>157.52000000000001</v>
      </c>
      <c r="F48" s="14">
        <f t="shared" si="8"/>
        <v>5.4200000000000159</v>
      </c>
      <c r="G48" s="2">
        <f t="shared" si="14"/>
        <v>0.29000000000002046</v>
      </c>
      <c r="H48">
        <f t="shared" si="10"/>
        <v>151.16999999999999</v>
      </c>
      <c r="I48" s="10">
        <f t="shared" si="11"/>
        <v>43997</v>
      </c>
      <c r="J48">
        <f t="shared" si="12"/>
        <v>157.52000000000001</v>
      </c>
      <c r="K48" s="10">
        <f t="shared" si="13"/>
        <v>44006</v>
      </c>
      <c r="L48" t="str">
        <f t="shared" si="5"/>
        <v>YES</v>
      </c>
      <c r="M48">
        <f t="shared" si="6"/>
        <v>6.3500000000000227</v>
      </c>
    </row>
    <row r="49" spans="1:13">
      <c r="A49" s="1">
        <v>44007</v>
      </c>
      <c r="B49" t="s">
        <v>7</v>
      </c>
      <c r="C49">
        <f t="shared" si="2"/>
        <v>1</v>
      </c>
      <c r="D49">
        <v>152.1</v>
      </c>
      <c r="E49">
        <v>158</v>
      </c>
      <c r="F49" s="14">
        <f t="shared" si="8"/>
        <v>5.9000000000000057</v>
      </c>
      <c r="G49" s="2">
        <f t="shared" si="14"/>
        <v>0.47999999999998977</v>
      </c>
      <c r="H49">
        <f t="shared" si="10"/>
        <v>151.16999999999999</v>
      </c>
      <c r="I49" s="10">
        <f t="shared" si="11"/>
        <v>43997</v>
      </c>
      <c r="J49">
        <f t="shared" si="12"/>
        <v>158</v>
      </c>
      <c r="K49" s="10">
        <f t="shared" si="13"/>
        <v>44007</v>
      </c>
      <c r="L49" t="str">
        <f t="shared" si="5"/>
        <v>YES</v>
      </c>
      <c r="M49">
        <f t="shared" si="6"/>
        <v>6.8300000000000125</v>
      </c>
    </row>
    <row r="50" spans="1:13">
      <c r="A50" s="1">
        <v>44008</v>
      </c>
      <c r="B50" t="s">
        <v>7</v>
      </c>
      <c r="C50">
        <f t="shared" si="2"/>
        <v>1</v>
      </c>
      <c r="D50">
        <v>152.1</v>
      </c>
      <c r="E50">
        <v>158.4</v>
      </c>
      <c r="F50" s="14">
        <f t="shared" si="8"/>
        <v>6.3000000000000114</v>
      </c>
      <c r="G50" s="2">
        <f t="shared" si="14"/>
        <v>0.40000000000000568</v>
      </c>
      <c r="H50">
        <f t="shared" si="10"/>
        <v>151.16999999999999</v>
      </c>
      <c r="I50" s="10">
        <f t="shared" si="11"/>
        <v>43997</v>
      </c>
      <c r="J50">
        <f t="shared" si="12"/>
        <v>158.4</v>
      </c>
      <c r="K50" s="10">
        <f t="shared" si="13"/>
        <v>44008</v>
      </c>
      <c r="L50" t="str">
        <f t="shared" si="5"/>
        <v>YES</v>
      </c>
      <c r="M50">
        <f t="shared" si="6"/>
        <v>7.2300000000000182</v>
      </c>
    </row>
    <row r="51" spans="1:13">
      <c r="A51" s="1">
        <v>44009</v>
      </c>
      <c r="B51" t="s">
        <v>7</v>
      </c>
      <c r="C51">
        <f t="shared" si="2"/>
        <v>1</v>
      </c>
      <c r="D51">
        <v>151.77000000000001</v>
      </c>
      <c r="E51">
        <v>158.19999999999999</v>
      </c>
      <c r="F51" s="14">
        <f t="shared" si="8"/>
        <v>6.4299999999999784</v>
      </c>
      <c r="G51" s="2">
        <f t="shared" si="14"/>
        <v>0.12999999999996703</v>
      </c>
      <c r="H51">
        <f t="shared" si="10"/>
        <v>151.16999999999999</v>
      </c>
      <c r="I51" s="10">
        <f t="shared" si="11"/>
        <v>43997</v>
      </c>
      <c r="J51">
        <f t="shared" si="12"/>
        <v>158.4</v>
      </c>
      <c r="K51" s="10">
        <f t="shared" si="13"/>
        <v>44008</v>
      </c>
      <c r="L51" t="str">
        <f t="shared" si="5"/>
        <v>YES</v>
      </c>
      <c r="M51">
        <f t="shared" si="6"/>
        <v>7.2300000000000182</v>
      </c>
    </row>
    <row r="52" spans="1:13">
      <c r="A52" s="1">
        <v>44010</v>
      </c>
      <c r="B52" t="s">
        <v>7</v>
      </c>
      <c r="C52">
        <f t="shared" si="2"/>
        <v>1</v>
      </c>
      <c r="D52">
        <v>151.62</v>
      </c>
      <c r="E52">
        <v>158.35</v>
      </c>
      <c r="F52" s="14">
        <f t="shared" si="8"/>
        <v>6.7299999999999898</v>
      </c>
      <c r="G52" s="2">
        <f t="shared" si="14"/>
        <v>0.30000000000001137</v>
      </c>
      <c r="H52">
        <f t="shared" si="10"/>
        <v>151.16999999999999</v>
      </c>
      <c r="I52" s="10">
        <f t="shared" si="11"/>
        <v>43997</v>
      </c>
      <c r="J52">
        <f t="shared" si="12"/>
        <v>158.4</v>
      </c>
      <c r="K52" s="10">
        <f t="shared" si="13"/>
        <v>44008</v>
      </c>
      <c r="L52" t="str">
        <f t="shared" si="5"/>
        <v>YES</v>
      </c>
      <c r="M52">
        <f t="shared" si="6"/>
        <v>7.2300000000000182</v>
      </c>
    </row>
    <row r="53" spans="1:13">
      <c r="A53" s="1">
        <v>44011</v>
      </c>
      <c r="B53" t="s">
        <v>7</v>
      </c>
      <c r="C53">
        <f t="shared" si="2"/>
        <v>1</v>
      </c>
      <c r="D53">
        <v>151.6</v>
      </c>
      <c r="E53">
        <v>158.35</v>
      </c>
      <c r="F53" s="14">
        <f t="shared" si="8"/>
        <v>6.75</v>
      </c>
      <c r="G53" s="2">
        <f t="shared" si="14"/>
        <v>2.0000000000010232E-2</v>
      </c>
      <c r="H53">
        <f t="shared" si="10"/>
        <v>151.16999999999999</v>
      </c>
      <c r="I53" s="10">
        <f t="shared" si="11"/>
        <v>43997</v>
      </c>
      <c r="J53">
        <f t="shared" si="12"/>
        <v>158.4</v>
      </c>
      <c r="K53" s="10">
        <f t="shared" si="13"/>
        <v>44008</v>
      </c>
      <c r="L53" t="str">
        <f t="shared" si="5"/>
        <v>YES</v>
      </c>
      <c r="M53">
        <f t="shared" si="6"/>
        <v>7.2300000000000182</v>
      </c>
    </row>
    <row r="54" spans="1:13">
      <c r="A54" s="1">
        <v>44012</v>
      </c>
      <c r="B54" t="s">
        <v>7</v>
      </c>
      <c r="C54">
        <f t="shared" si="2"/>
        <v>1</v>
      </c>
      <c r="D54">
        <v>151.62</v>
      </c>
      <c r="E54">
        <v>158.44999999999999</v>
      </c>
      <c r="F54" s="14">
        <f t="shared" si="8"/>
        <v>6.8299999999999841</v>
      </c>
      <c r="G54" s="2">
        <f t="shared" si="14"/>
        <v>7.9999999999984084E-2</v>
      </c>
      <c r="H54">
        <f t="shared" si="10"/>
        <v>151.16999999999999</v>
      </c>
      <c r="I54" s="10">
        <f t="shared" si="11"/>
        <v>43997</v>
      </c>
      <c r="J54">
        <f t="shared" si="12"/>
        <v>158.44999999999999</v>
      </c>
      <c r="K54" s="10">
        <f t="shared" si="13"/>
        <v>44012</v>
      </c>
      <c r="L54" t="str">
        <f t="shared" si="5"/>
        <v>YES</v>
      </c>
      <c r="M54">
        <f t="shared" si="6"/>
        <v>7.2800000000000011</v>
      </c>
    </row>
    <row r="55" spans="1:13">
      <c r="A55" s="1">
        <v>44013</v>
      </c>
      <c r="B55" t="s">
        <v>7</v>
      </c>
      <c r="C55">
        <f t="shared" si="2"/>
        <v>1</v>
      </c>
      <c r="D55">
        <v>152.44999999999999</v>
      </c>
      <c r="E55">
        <v>158.54</v>
      </c>
      <c r="F55" s="14">
        <f t="shared" si="8"/>
        <v>6.0900000000000034</v>
      </c>
      <c r="G55" s="2">
        <f t="shared" si="14"/>
        <v>-0.73999999999998067</v>
      </c>
      <c r="H55">
        <f t="shared" si="10"/>
        <v>151.16999999999999</v>
      </c>
      <c r="I55" s="10">
        <f t="shared" si="11"/>
        <v>43997</v>
      </c>
      <c r="J55">
        <f t="shared" si="12"/>
        <v>158.54</v>
      </c>
      <c r="K55" s="10">
        <f t="shared" si="13"/>
        <v>44013</v>
      </c>
      <c r="L55" t="str">
        <f t="shared" si="5"/>
        <v>YES</v>
      </c>
      <c r="M55">
        <f t="shared" si="6"/>
        <v>7.3700000000000045</v>
      </c>
    </row>
    <row r="56" spans="1:13">
      <c r="A56" s="1">
        <v>44014</v>
      </c>
      <c r="B56" t="s">
        <v>7</v>
      </c>
      <c r="C56">
        <f t="shared" si="2"/>
        <v>1</v>
      </c>
      <c r="D56">
        <v>151.59</v>
      </c>
      <c r="E56">
        <v>158</v>
      </c>
      <c r="F56" s="14">
        <f t="shared" si="8"/>
        <v>6.4099999999999966</v>
      </c>
      <c r="G56" s="2">
        <f t="shared" si="14"/>
        <v>0.31999999999999318</v>
      </c>
      <c r="H56">
        <f t="shared" si="10"/>
        <v>151.16999999999999</v>
      </c>
      <c r="I56" s="10">
        <f t="shared" si="11"/>
        <v>43997</v>
      </c>
      <c r="J56">
        <f t="shared" si="12"/>
        <v>158.54</v>
      </c>
      <c r="K56" s="10">
        <f t="shared" si="13"/>
        <v>44013</v>
      </c>
      <c r="L56" t="str">
        <f t="shared" si="5"/>
        <v>YES</v>
      </c>
      <c r="M56">
        <f t="shared" si="6"/>
        <v>7.3700000000000045</v>
      </c>
    </row>
    <row r="57" spans="1:13">
      <c r="A57" s="1">
        <v>44015</v>
      </c>
      <c r="B57" t="s">
        <v>7</v>
      </c>
      <c r="C57">
        <f t="shared" si="2"/>
        <v>1</v>
      </c>
      <c r="D57">
        <v>151.9</v>
      </c>
      <c r="E57">
        <v>158.36000000000001</v>
      </c>
      <c r="F57" s="14">
        <f t="shared" si="8"/>
        <v>6.460000000000008</v>
      </c>
      <c r="G57" s="2">
        <f t="shared" si="14"/>
        <v>5.0000000000011369E-2</v>
      </c>
      <c r="H57">
        <f t="shared" si="10"/>
        <v>151.16999999999999</v>
      </c>
      <c r="I57" s="10">
        <f t="shared" si="11"/>
        <v>43997</v>
      </c>
      <c r="J57">
        <f t="shared" si="12"/>
        <v>158.54</v>
      </c>
      <c r="K57" s="10">
        <f t="shared" si="13"/>
        <v>44013</v>
      </c>
      <c r="L57" t="str">
        <f t="shared" si="5"/>
        <v>YES</v>
      </c>
      <c r="M57">
        <f t="shared" si="6"/>
        <v>7.3700000000000045</v>
      </c>
    </row>
    <row r="58" spans="1:13">
      <c r="A58" s="1">
        <v>44016</v>
      </c>
      <c r="B58" t="s">
        <v>7</v>
      </c>
      <c r="C58">
        <f t="shared" si="2"/>
        <v>1</v>
      </c>
      <c r="D58">
        <v>152</v>
      </c>
      <c r="E58">
        <v>158.57</v>
      </c>
      <c r="F58" s="14">
        <f t="shared" si="8"/>
        <v>6.5699999999999932</v>
      </c>
      <c r="G58" s="2">
        <f t="shared" si="14"/>
        <v>0.10999999999998522</v>
      </c>
      <c r="H58">
        <f t="shared" si="10"/>
        <v>151.16999999999999</v>
      </c>
      <c r="I58" s="10">
        <f t="shared" si="11"/>
        <v>43997</v>
      </c>
      <c r="J58">
        <f t="shared" si="12"/>
        <v>158.57</v>
      </c>
      <c r="K58" s="10">
        <f t="shared" si="13"/>
        <v>44016</v>
      </c>
      <c r="L58" t="str">
        <f t="shared" si="5"/>
        <v>YES</v>
      </c>
      <c r="M58">
        <f t="shared" si="6"/>
        <v>7.4000000000000057</v>
      </c>
    </row>
    <row r="59" spans="1:13">
      <c r="A59" s="1">
        <v>44017</v>
      </c>
      <c r="B59" t="s">
        <v>7</v>
      </c>
      <c r="C59">
        <f t="shared" si="2"/>
        <v>1</v>
      </c>
      <c r="D59">
        <v>152.4</v>
      </c>
      <c r="E59">
        <v>158.6</v>
      </c>
      <c r="F59" s="14">
        <f t="shared" si="8"/>
        <v>6.1999999999999886</v>
      </c>
      <c r="G59" s="2">
        <f t="shared" si="14"/>
        <v>-0.37000000000000455</v>
      </c>
      <c r="H59">
        <f t="shared" si="10"/>
        <v>151.16999999999999</v>
      </c>
      <c r="I59" s="10">
        <f t="shared" si="11"/>
        <v>43997</v>
      </c>
      <c r="J59">
        <f t="shared" si="12"/>
        <v>158.6</v>
      </c>
      <c r="K59" s="10">
        <f t="shared" si="13"/>
        <v>44017</v>
      </c>
      <c r="L59" t="str">
        <f t="shared" si="5"/>
        <v>YES</v>
      </c>
      <c r="M59">
        <f t="shared" si="6"/>
        <v>7.4300000000000068</v>
      </c>
    </row>
    <row r="60" spans="1:13">
      <c r="A60" s="1">
        <v>44018</v>
      </c>
      <c r="B60" t="s">
        <v>7</v>
      </c>
      <c r="C60">
        <f t="shared" si="2"/>
        <v>1</v>
      </c>
      <c r="D60">
        <v>151.72</v>
      </c>
      <c r="E60">
        <v>158.1</v>
      </c>
      <c r="F60" s="14">
        <f t="shared" si="8"/>
        <v>6.3799999999999955</v>
      </c>
      <c r="G60" s="2">
        <f t="shared" si="14"/>
        <v>0.18000000000000682</v>
      </c>
      <c r="H60">
        <f t="shared" si="10"/>
        <v>151.16999999999999</v>
      </c>
      <c r="I60" s="10">
        <f t="shared" si="11"/>
        <v>43997</v>
      </c>
      <c r="J60">
        <f t="shared" si="12"/>
        <v>158.6</v>
      </c>
      <c r="K60" s="10">
        <f t="shared" si="13"/>
        <v>44017</v>
      </c>
      <c r="L60" t="str">
        <f t="shared" si="5"/>
        <v>YES</v>
      </c>
      <c r="M60">
        <f t="shared" si="6"/>
        <v>7.4300000000000068</v>
      </c>
    </row>
    <row r="61" spans="1:13">
      <c r="A61" s="1">
        <v>44019</v>
      </c>
      <c r="B61" t="s">
        <v>7</v>
      </c>
      <c r="C61">
        <f t="shared" si="2"/>
        <v>1</v>
      </c>
      <c r="D61">
        <v>151.62</v>
      </c>
      <c r="E61">
        <v>158.47</v>
      </c>
      <c r="F61" s="14">
        <f t="shared" si="8"/>
        <v>6.8499999999999943</v>
      </c>
      <c r="G61" s="2">
        <f t="shared" si="14"/>
        <v>0.46999999999999886</v>
      </c>
      <c r="H61">
        <f t="shared" si="10"/>
        <v>151.16999999999999</v>
      </c>
      <c r="I61" s="10">
        <f t="shared" si="11"/>
        <v>43997</v>
      </c>
      <c r="J61">
        <f t="shared" si="12"/>
        <v>158.6</v>
      </c>
      <c r="K61" s="10">
        <f t="shared" si="13"/>
        <v>44017</v>
      </c>
      <c r="L61" t="str">
        <f t="shared" si="5"/>
        <v>YES</v>
      </c>
      <c r="M61">
        <f t="shared" si="6"/>
        <v>7.4300000000000068</v>
      </c>
    </row>
    <row r="62" spans="1:13">
      <c r="A62" s="1">
        <v>44020</v>
      </c>
      <c r="B62" t="s">
        <v>7</v>
      </c>
      <c r="C62">
        <f t="shared" si="2"/>
        <v>1</v>
      </c>
      <c r="D62">
        <v>152.44999999999999</v>
      </c>
      <c r="E62">
        <v>158.29</v>
      </c>
      <c r="F62" s="14">
        <f t="shared" si="8"/>
        <v>5.8400000000000034</v>
      </c>
      <c r="G62" s="2">
        <f t="shared" si="14"/>
        <v>-1.0099999999999909</v>
      </c>
      <c r="H62">
        <f t="shared" si="10"/>
        <v>151.16999999999999</v>
      </c>
      <c r="I62" s="10">
        <f t="shared" si="11"/>
        <v>43997</v>
      </c>
      <c r="J62">
        <f t="shared" si="12"/>
        <v>158.6</v>
      </c>
      <c r="K62" s="10">
        <f t="shared" si="13"/>
        <v>44017</v>
      </c>
      <c r="L62" t="str">
        <f t="shared" si="5"/>
        <v>YES</v>
      </c>
      <c r="M62">
        <f t="shared" si="6"/>
        <v>7.4300000000000068</v>
      </c>
    </row>
    <row r="63" spans="1:13">
      <c r="A63" s="1">
        <v>44021</v>
      </c>
      <c r="B63" t="s">
        <v>7</v>
      </c>
      <c r="C63">
        <f t="shared" si="2"/>
        <v>1</v>
      </c>
      <c r="D63">
        <v>152.1</v>
      </c>
      <c r="E63">
        <v>158.72999999999999</v>
      </c>
      <c r="F63" s="14">
        <f t="shared" si="8"/>
        <v>6.6299999999999955</v>
      </c>
      <c r="G63" s="2">
        <f t="shared" si="14"/>
        <v>0.78999999999999204</v>
      </c>
      <c r="H63">
        <f t="shared" si="10"/>
        <v>151.16999999999999</v>
      </c>
      <c r="I63" s="10">
        <f t="shared" si="11"/>
        <v>43997</v>
      </c>
      <c r="J63">
        <f t="shared" si="12"/>
        <v>158.72999999999999</v>
      </c>
      <c r="K63" s="10">
        <f t="shared" si="13"/>
        <v>44021</v>
      </c>
      <c r="L63" t="str">
        <f t="shared" si="5"/>
        <v>YES</v>
      </c>
      <c r="M63">
        <f t="shared" si="6"/>
        <v>7.5600000000000023</v>
      </c>
    </row>
    <row r="64" spans="1:13">
      <c r="A64" s="1">
        <v>44022</v>
      </c>
      <c r="B64" t="s">
        <v>7</v>
      </c>
      <c r="C64">
        <f t="shared" si="2"/>
        <v>1</v>
      </c>
      <c r="D64">
        <v>151.4</v>
      </c>
      <c r="E64">
        <v>158.97999999999999</v>
      </c>
      <c r="F64" s="14">
        <f t="shared" si="8"/>
        <v>7.5799999999999841</v>
      </c>
      <c r="G64" s="2">
        <f t="shared" si="14"/>
        <v>0.94999999999998863</v>
      </c>
      <c r="H64">
        <f t="shared" si="10"/>
        <v>151.16999999999999</v>
      </c>
      <c r="I64" s="10">
        <f t="shared" si="11"/>
        <v>43997</v>
      </c>
      <c r="J64">
        <f t="shared" si="12"/>
        <v>158.97999999999999</v>
      </c>
      <c r="K64" s="10">
        <f t="shared" si="13"/>
        <v>44022</v>
      </c>
      <c r="L64" t="str">
        <f t="shared" si="5"/>
        <v>YES</v>
      </c>
      <c r="M64">
        <f t="shared" si="6"/>
        <v>7.8100000000000023</v>
      </c>
    </row>
    <row r="65" spans="1:13">
      <c r="A65" s="1">
        <v>44023</v>
      </c>
      <c r="B65" t="s">
        <v>7</v>
      </c>
      <c r="C65">
        <f t="shared" si="2"/>
        <v>1</v>
      </c>
      <c r="D65">
        <v>151.38999999999999</v>
      </c>
      <c r="E65">
        <v>159.96</v>
      </c>
      <c r="F65" s="14">
        <f t="shared" si="8"/>
        <v>8.5700000000000216</v>
      </c>
      <c r="G65" s="2">
        <f t="shared" si="14"/>
        <v>0.99000000000003752</v>
      </c>
      <c r="H65">
        <f t="shared" si="10"/>
        <v>151.16999999999999</v>
      </c>
      <c r="I65" s="10">
        <f t="shared" si="11"/>
        <v>43997</v>
      </c>
      <c r="J65">
        <f t="shared" si="12"/>
        <v>159.96</v>
      </c>
      <c r="K65" s="10">
        <f t="shared" si="13"/>
        <v>44023</v>
      </c>
      <c r="L65" t="str">
        <f t="shared" si="5"/>
        <v>YES</v>
      </c>
      <c r="M65">
        <f t="shared" si="6"/>
        <v>8.7900000000000205</v>
      </c>
    </row>
    <row r="66" spans="1:13">
      <c r="A66" s="1">
        <v>44024</v>
      </c>
      <c r="B66" t="s">
        <v>7</v>
      </c>
      <c r="C66">
        <f t="shared" si="2"/>
        <v>1</v>
      </c>
      <c r="D66">
        <v>151.29</v>
      </c>
      <c r="E66">
        <v>158.96</v>
      </c>
      <c r="F66" s="14">
        <f t="shared" si="8"/>
        <v>7.6700000000000159</v>
      </c>
      <c r="G66" s="2">
        <f t="shared" si="14"/>
        <v>-0.90000000000000568</v>
      </c>
      <c r="H66">
        <f t="shared" si="10"/>
        <v>151.16999999999999</v>
      </c>
      <c r="I66" s="10">
        <f t="shared" si="11"/>
        <v>43997</v>
      </c>
      <c r="J66">
        <f t="shared" si="12"/>
        <v>159.96</v>
      </c>
      <c r="K66" s="10">
        <f t="shared" si="13"/>
        <v>44023</v>
      </c>
      <c r="L66" t="str">
        <f t="shared" si="5"/>
        <v>YES</v>
      </c>
      <c r="M66">
        <f t="shared" si="6"/>
        <v>8.7900000000000205</v>
      </c>
    </row>
    <row r="67" spans="1:13">
      <c r="A67" s="1">
        <v>44025</v>
      </c>
      <c r="B67" t="s">
        <v>7</v>
      </c>
      <c r="C67">
        <f t="shared" ref="C67:C130" si="15">IF(F67&gt;0,1,0)</f>
        <v>1</v>
      </c>
      <c r="D67">
        <v>151.37</v>
      </c>
      <c r="E67">
        <v>159.06</v>
      </c>
      <c r="F67" s="14">
        <f t="shared" si="8"/>
        <v>7.6899999999999977</v>
      </c>
      <c r="G67" s="2">
        <f t="shared" si="14"/>
        <v>1.999999999998181E-2</v>
      </c>
      <c r="H67">
        <f t="shared" si="10"/>
        <v>151.16999999999999</v>
      </c>
      <c r="I67" s="10">
        <f t="shared" si="11"/>
        <v>43997</v>
      </c>
      <c r="J67">
        <f t="shared" si="12"/>
        <v>159.96</v>
      </c>
      <c r="K67" s="10">
        <f t="shared" si="13"/>
        <v>44023</v>
      </c>
      <c r="L67" t="str">
        <f t="shared" si="5"/>
        <v>YES</v>
      </c>
      <c r="M67">
        <f t="shared" si="6"/>
        <v>8.7900000000000205</v>
      </c>
    </row>
    <row r="68" spans="1:13">
      <c r="A68" s="1">
        <v>44026</v>
      </c>
      <c r="B68" t="s">
        <v>7</v>
      </c>
      <c r="C68">
        <f t="shared" si="15"/>
        <v>1</v>
      </c>
      <c r="D68">
        <v>151.26</v>
      </c>
      <c r="E68">
        <v>157.79</v>
      </c>
      <c r="F68" s="14">
        <f t="shared" si="8"/>
        <v>6.5300000000000011</v>
      </c>
      <c r="G68" s="2">
        <f t="shared" si="14"/>
        <v>-1.1599999999999966</v>
      </c>
      <c r="H68">
        <f t="shared" si="10"/>
        <v>151.16999999999999</v>
      </c>
      <c r="I68" s="10">
        <f t="shared" ref="I68:I99" si="16">IF($H68&gt;=$H67,$I67,$A68)</f>
        <v>43997</v>
      </c>
      <c r="J68">
        <f t="shared" si="12"/>
        <v>159.96</v>
      </c>
      <c r="K68" s="10">
        <f t="shared" ref="K68:K99" si="17">IF($J68&lt;=$J67,$K67,$A68)</f>
        <v>44023</v>
      </c>
      <c r="L68" t="str">
        <f t="shared" si="5"/>
        <v>YES</v>
      </c>
      <c r="M68">
        <f t="shared" si="6"/>
        <v>8.7900000000000205</v>
      </c>
    </row>
    <row r="69" spans="1:13">
      <c r="A69" s="1">
        <v>44027</v>
      </c>
      <c r="B69" t="s">
        <v>7</v>
      </c>
      <c r="C69">
        <f t="shared" si="15"/>
        <v>1</v>
      </c>
      <c r="D69">
        <v>151.29</v>
      </c>
      <c r="E69">
        <v>159</v>
      </c>
      <c r="F69" s="14">
        <f t="shared" si="8"/>
        <v>7.710000000000008</v>
      </c>
      <c r="G69" s="2">
        <f t="shared" si="14"/>
        <v>1.1800000000000068</v>
      </c>
      <c r="H69">
        <f t="shared" si="10"/>
        <v>151.16999999999999</v>
      </c>
      <c r="I69" s="10">
        <f t="shared" si="16"/>
        <v>43997</v>
      </c>
      <c r="J69">
        <f t="shared" si="12"/>
        <v>159.96</v>
      </c>
      <c r="K69" s="10">
        <f t="shared" si="17"/>
        <v>44023</v>
      </c>
      <c r="L69" t="str">
        <f t="shared" si="5"/>
        <v>YES</v>
      </c>
      <c r="M69">
        <f t="shared" si="6"/>
        <v>8.7900000000000205</v>
      </c>
    </row>
    <row r="70" spans="1:13">
      <c r="A70" s="1">
        <v>44028</v>
      </c>
      <c r="B70" t="s">
        <v>7</v>
      </c>
      <c r="C70">
        <f t="shared" si="15"/>
        <v>1</v>
      </c>
      <c r="D70">
        <v>151.4</v>
      </c>
      <c r="E70">
        <v>158.94</v>
      </c>
      <c r="F70" s="14">
        <f t="shared" si="8"/>
        <v>7.539999999999992</v>
      </c>
      <c r="G70" s="2">
        <f t="shared" si="14"/>
        <v>-0.17000000000001592</v>
      </c>
      <c r="H70">
        <f t="shared" si="10"/>
        <v>151.16999999999999</v>
      </c>
      <c r="I70" s="10">
        <f t="shared" si="16"/>
        <v>43997</v>
      </c>
      <c r="J70">
        <f t="shared" si="12"/>
        <v>159.96</v>
      </c>
      <c r="K70" s="10">
        <f t="shared" si="17"/>
        <v>44023</v>
      </c>
      <c r="L70" t="str">
        <f t="shared" ref="L70:L74" si="18">IF(F70&gt;0,"YES","NO")</f>
        <v>YES</v>
      </c>
      <c r="M70">
        <f t="shared" si="6"/>
        <v>8.7900000000000205</v>
      </c>
    </row>
    <row r="71" spans="1:13">
      <c r="A71" s="1">
        <v>44029</v>
      </c>
      <c r="B71" t="s">
        <v>7</v>
      </c>
      <c r="C71">
        <f t="shared" si="15"/>
        <v>1</v>
      </c>
      <c r="D71">
        <v>151.28</v>
      </c>
      <c r="E71">
        <v>159.07</v>
      </c>
      <c r="F71" s="14">
        <f t="shared" si="8"/>
        <v>7.789999999999992</v>
      </c>
      <c r="G71" s="2">
        <f t="shared" si="14"/>
        <v>0.25</v>
      </c>
      <c r="H71">
        <f t="shared" si="10"/>
        <v>151.16999999999999</v>
      </c>
      <c r="I71" s="10">
        <f t="shared" si="16"/>
        <v>43997</v>
      </c>
      <c r="J71">
        <f t="shared" si="12"/>
        <v>159.96</v>
      </c>
      <c r="K71" s="10">
        <f t="shared" si="17"/>
        <v>44023</v>
      </c>
      <c r="L71" t="str">
        <f t="shared" si="18"/>
        <v>YES</v>
      </c>
      <c r="M71">
        <f t="shared" si="6"/>
        <v>8.7900000000000205</v>
      </c>
    </row>
    <row r="72" spans="1:13">
      <c r="A72" s="1">
        <v>44030</v>
      </c>
      <c r="B72" t="s">
        <v>7</v>
      </c>
      <c r="C72">
        <f t="shared" si="15"/>
        <v>1</v>
      </c>
      <c r="D72">
        <v>151.38</v>
      </c>
      <c r="E72">
        <v>159.07</v>
      </c>
      <c r="F72" s="14">
        <f t="shared" si="8"/>
        <v>7.6899999999999977</v>
      </c>
      <c r="G72" s="2">
        <f t="shared" si="14"/>
        <v>-9.9999999999994316E-2</v>
      </c>
      <c r="H72">
        <f t="shared" si="10"/>
        <v>151.16999999999999</v>
      </c>
      <c r="I72" s="10">
        <f t="shared" si="16"/>
        <v>43997</v>
      </c>
      <c r="J72">
        <f t="shared" si="12"/>
        <v>159.96</v>
      </c>
      <c r="K72" s="10">
        <f t="shared" si="17"/>
        <v>44023</v>
      </c>
      <c r="L72" t="str">
        <f t="shared" si="18"/>
        <v>YES</v>
      </c>
      <c r="M72">
        <f t="shared" ref="M72:M74" si="19">J72-H72</f>
        <v>8.7900000000000205</v>
      </c>
    </row>
    <row r="73" spans="1:13">
      <c r="A73" s="1">
        <v>44031</v>
      </c>
      <c r="B73" t="s">
        <v>7</v>
      </c>
      <c r="C73">
        <f t="shared" si="15"/>
        <v>1</v>
      </c>
      <c r="D73">
        <v>151.4</v>
      </c>
      <c r="E73">
        <v>158.77000000000001</v>
      </c>
      <c r="F73" s="14">
        <f t="shared" si="8"/>
        <v>7.3700000000000045</v>
      </c>
      <c r="G73" s="2">
        <f t="shared" si="14"/>
        <v>-0.31999999999999318</v>
      </c>
      <c r="H73">
        <f t="shared" si="10"/>
        <v>151.16999999999999</v>
      </c>
      <c r="I73" s="10">
        <f t="shared" si="16"/>
        <v>43997</v>
      </c>
      <c r="J73">
        <f t="shared" si="12"/>
        <v>159.96</v>
      </c>
      <c r="K73" s="10">
        <f t="shared" si="17"/>
        <v>44023</v>
      </c>
      <c r="L73" t="str">
        <f t="shared" si="18"/>
        <v>YES</v>
      </c>
      <c r="M73">
        <f t="shared" si="19"/>
        <v>8.7900000000000205</v>
      </c>
    </row>
    <row r="74" spans="1:13">
      <c r="A74" s="1">
        <v>44032</v>
      </c>
      <c r="B74" t="s">
        <v>7</v>
      </c>
      <c r="C74">
        <f t="shared" si="15"/>
        <v>1</v>
      </c>
      <c r="D74">
        <v>151.29</v>
      </c>
      <c r="E74">
        <v>159.1</v>
      </c>
      <c r="F74" s="14">
        <f t="shared" ref="F74:F75" si="20">(E74-D74)</f>
        <v>7.8100000000000023</v>
      </c>
      <c r="G74" s="2">
        <f t="shared" si="14"/>
        <v>0.43999999999999773</v>
      </c>
      <c r="H74">
        <f t="shared" si="10"/>
        <v>151.16999999999999</v>
      </c>
      <c r="I74" s="10">
        <f t="shared" si="16"/>
        <v>43997</v>
      </c>
      <c r="J74">
        <f t="shared" si="12"/>
        <v>159.96</v>
      </c>
      <c r="K74" s="10">
        <f t="shared" si="17"/>
        <v>44023</v>
      </c>
      <c r="L74" t="str">
        <f t="shared" si="18"/>
        <v>YES</v>
      </c>
      <c r="M74">
        <f t="shared" si="19"/>
        <v>8.7900000000000205</v>
      </c>
    </row>
    <row r="75" spans="1:13">
      <c r="A75" s="1">
        <v>44033</v>
      </c>
      <c r="C75">
        <f t="shared" si="15"/>
        <v>1</v>
      </c>
      <c r="D75">
        <v>151.28</v>
      </c>
      <c r="E75">
        <v>159.1</v>
      </c>
      <c r="F75" s="14">
        <f t="shared" si="20"/>
        <v>7.8199999999999932</v>
      </c>
      <c r="G75" s="2">
        <f t="shared" si="14"/>
        <v>9.9999999999909051E-3</v>
      </c>
      <c r="H75">
        <f t="shared" si="10"/>
        <v>151.16999999999999</v>
      </c>
      <c r="I75" s="10">
        <f t="shared" si="16"/>
        <v>43997</v>
      </c>
      <c r="J75">
        <f t="shared" si="12"/>
        <v>159.96</v>
      </c>
      <c r="K75" s="10">
        <f t="shared" si="17"/>
        <v>44023</v>
      </c>
      <c r="L75" t="str">
        <f t="shared" ref="L75:L135" si="21">IF(F75&gt;0,"YES","NO")</f>
        <v>YES</v>
      </c>
      <c r="M75">
        <f t="shared" ref="M75:M135" si="22">J75-H75</f>
        <v>8.7900000000000205</v>
      </c>
    </row>
    <row r="76" spans="1:13">
      <c r="A76" s="1">
        <v>44034</v>
      </c>
      <c r="C76">
        <f t="shared" si="15"/>
        <v>1</v>
      </c>
      <c r="D76">
        <v>151.29</v>
      </c>
      <c r="E76">
        <v>159.07</v>
      </c>
      <c r="F76" s="14">
        <f t="shared" ref="F76:F139" si="23">(E76-D76)</f>
        <v>7.7800000000000011</v>
      </c>
      <c r="G76" s="2">
        <f t="shared" ref="G76:G139" si="24">F76-F75</f>
        <v>-3.9999999999992042E-2</v>
      </c>
      <c r="H76">
        <f t="shared" si="10"/>
        <v>151.16999999999999</v>
      </c>
      <c r="I76" s="10">
        <f t="shared" si="16"/>
        <v>43997</v>
      </c>
      <c r="J76">
        <f t="shared" si="12"/>
        <v>159.96</v>
      </c>
      <c r="K76" s="10">
        <f t="shared" si="17"/>
        <v>44023</v>
      </c>
      <c r="L76" t="str">
        <f t="shared" si="21"/>
        <v>YES</v>
      </c>
      <c r="M76">
        <f t="shared" si="22"/>
        <v>8.7900000000000205</v>
      </c>
    </row>
    <row r="77" spans="1:13">
      <c r="A77" s="1">
        <v>44035</v>
      </c>
      <c r="C77">
        <f t="shared" si="15"/>
        <v>1</v>
      </c>
      <c r="D77">
        <v>151.41</v>
      </c>
      <c r="E77">
        <v>158.83000000000001</v>
      </c>
      <c r="F77" s="14">
        <f t="shared" si="23"/>
        <v>7.4200000000000159</v>
      </c>
      <c r="G77" s="2">
        <f t="shared" si="24"/>
        <v>-0.35999999999998522</v>
      </c>
      <c r="H77">
        <f t="shared" si="10"/>
        <v>151.16999999999999</v>
      </c>
      <c r="I77" s="10">
        <f t="shared" si="16"/>
        <v>43997</v>
      </c>
      <c r="J77">
        <f t="shared" si="12"/>
        <v>159.96</v>
      </c>
      <c r="K77" s="10">
        <f t="shared" si="17"/>
        <v>44023</v>
      </c>
      <c r="L77" t="str">
        <f t="shared" si="21"/>
        <v>YES</v>
      </c>
      <c r="M77">
        <f t="shared" si="22"/>
        <v>8.7900000000000205</v>
      </c>
    </row>
    <row r="78" spans="1:13">
      <c r="A78" s="1">
        <v>44036</v>
      </c>
      <c r="C78">
        <f t="shared" si="15"/>
        <v>1</v>
      </c>
      <c r="D78">
        <v>151.6</v>
      </c>
      <c r="E78">
        <v>158.22999999999999</v>
      </c>
      <c r="F78" s="14">
        <f t="shared" si="23"/>
        <v>6.6299999999999955</v>
      </c>
      <c r="G78" s="2">
        <f t="shared" si="24"/>
        <v>-0.79000000000002046</v>
      </c>
      <c r="H78">
        <f t="shared" si="10"/>
        <v>151.16999999999999</v>
      </c>
      <c r="I78" s="10">
        <f t="shared" si="16"/>
        <v>43997</v>
      </c>
      <c r="J78">
        <f t="shared" si="12"/>
        <v>159.96</v>
      </c>
      <c r="K78" s="10">
        <f t="shared" si="17"/>
        <v>44023</v>
      </c>
      <c r="L78" t="str">
        <f t="shared" si="21"/>
        <v>YES</v>
      </c>
      <c r="M78">
        <f t="shared" si="22"/>
        <v>8.7900000000000205</v>
      </c>
    </row>
    <row r="79" spans="1:13">
      <c r="A79" s="1">
        <v>44037</v>
      </c>
      <c r="C79">
        <f t="shared" si="15"/>
        <v>1</v>
      </c>
      <c r="D79">
        <v>152.38</v>
      </c>
      <c r="E79">
        <v>157.79</v>
      </c>
      <c r="F79" s="14">
        <f t="shared" si="23"/>
        <v>5.4099999999999966</v>
      </c>
      <c r="G79" s="2">
        <f t="shared" si="24"/>
        <v>-1.2199999999999989</v>
      </c>
      <c r="H79">
        <v>151.16999999999999</v>
      </c>
      <c r="I79" s="10">
        <f t="shared" si="16"/>
        <v>43997</v>
      </c>
      <c r="J79">
        <f t="shared" si="12"/>
        <v>159.96</v>
      </c>
      <c r="K79" s="10">
        <f t="shared" si="17"/>
        <v>44023</v>
      </c>
      <c r="L79" t="str">
        <f t="shared" si="21"/>
        <v>YES</v>
      </c>
      <c r="M79">
        <f t="shared" si="22"/>
        <v>8.7900000000000205</v>
      </c>
    </row>
    <row r="80" spans="1:13">
      <c r="A80" s="1">
        <v>44038</v>
      </c>
      <c r="C80">
        <f t="shared" si="15"/>
        <v>0</v>
      </c>
      <c r="D80">
        <v>0</v>
      </c>
      <c r="E80">
        <v>0</v>
      </c>
      <c r="F80" s="14">
        <f t="shared" si="23"/>
        <v>0</v>
      </c>
      <c r="G80" s="2">
        <f t="shared" si="24"/>
        <v>-5.4099999999999966</v>
      </c>
      <c r="H80">
        <v>151.16999999999999</v>
      </c>
      <c r="I80" s="10">
        <f t="shared" si="16"/>
        <v>43997</v>
      </c>
      <c r="J80">
        <f t="shared" si="12"/>
        <v>159.96</v>
      </c>
      <c r="K80" s="10">
        <f t="shared" si="17"/>
        <v>44023</v>
      </c>
      <c r="L80" t="str">
        <f t="shared" si="21"/>
        <v>NO</v>
      </c>
      <c r="M80">
        <f t="shared" si="22"/>
        <v>8.7900000000000205</v>
      </c>
    </row>
    <row r="81" spans="1:13">
      <c r="A81" s="1">
        <v>44039</v>
      </c>
      <c r="C81">
        <f t="shared" si="15"/>
        <v>0</v>
      </c>
      <c r="D81">
        <v>0</v>
      </c>
      <c r="E81">
        <v>0</v>
      </c>
      <c r="F81" s="14">
        <f t="shared" si="23"/>
        <v>0</v>
      </c>
      <c r="G81" s="2">
        <f t="shared" si="24"/>
        <v>0</v>
      </c>
      <c r="H81">
        <v>151.16999999999999</v>
      </c>
      <c r="I81" s="10">
        <f t="shared" si="16"/>
        <v>43997</v>
      </c>
      <c r="J81">
        <f t="shared" si="12"/>
        <v>159.96</v>
      </c>
      <c r="K81" s="10">
        <f t="shared" si="17"/>
        <v>44023</v>
      </c>
      <c r="L81" t="str">
        <f t="shared" si="21"/>
        <v>NO</v>
      </c>
      <c r="M81">
        <f t="shared" si="22"/>
        <v>8.7900000000000205</v>
      </c>
    </row>
    <row r="82" spans="1:13">
      <c r="A82" s="1">
        <v>44040</v>
      </c>
      <c r="C82">
        <f t="shared" si="15"/>
        <v>0</v>
      </c>
      <c r="D82">
        <v>0</v>
      </c>
      <c r="E82">
        <v>0</v>
      </c>
      <c r="F82" s="14">
        <f t="shared" si="23"/>
        <v>0</v>
      </c>
      <c r="G82" s="2">
        <f t="shared" si="24"/>
        <v>0</v>
      </c>
      <c r="H82">
        <v>151.16999999999999</v>
      </c>
      <c r="I82" s="10">
        <f t="shared" si="16"/>
        <v>43997</v>
      </c>
      <c r="J82">
        <f t="shared" si="12"/>
        <v>159.96</v>
      </c>
      <c r="K82" s="10">
        <f t="shared" si="17"/>
        <v>44023</v>
      </c>
      <c r="L82" t="str">
        <f t="shared" si="21"/>
        <v>NO</v>
      </c>
      <c r="M82">
        <f t="shared" si="22"/>
        <v>8.7900000000000205</v>
      </c>
    </row>
    <row r="83" spans="1:13">
      <c r="A83" s="1">
        <v>44041</v>
      </c>
      <c r="C83">
        <f t="shared" si="15"/>
        <v>0</v>
      </c>
      <c r="D83">
        <v>0</v>
      </c>
      <c r="E83">
        <v>0</v>
      </c>
      <c r="F83" s="14">
        <f t="shared" si="23"/>
        <v>0</v>
      </c>
      <c r="G83" s="2">
        <f t="shared" si="24"/>
        <v>0</v>
      </c>
      <c r="H83">
        <v>151.16999999999999</v>
      </c>
      <c r="I83" s="10">
        <f t="shared" si="16"/>
        <v>43997</v>
      </c>
      <c r="J83">
        <f t="shared" si="12"/>
        <v>159.96</v>
      </c>
      <c r="K83" s="10">
        <f t="shared" si="17"/>
        <v>44023</v>
      </c>
      <c r="L83" t="str">
        <f t="shared" si="21"/>
        <v>NO</v>
      </c>
      <c r="M83">
        <f t="shared" si="22"/>
        <v>8.7900000000000205</v>
      </c>
    </row>
    <row r="84" spans="1:13">
      <c r="A84" s="1">
        <v>44042</v>
      </c>
      <c r="C84">
        <f t="shared" si="15"/>
        <v>0</v>
      </c>
      <c r="D84">
        <v>0</v>
      </c>
      <c r="E84">
        <v>0</v>
      </c>
      <c r="F84" s="14">
        <f t="shared" si="23"/>
        <v>0</v>
      </c>
      <c r="G84" s="2">
        <f t="shared" si="24"/>
        <v>0</v>
      </c>
      <c r="H84">
        <v>151.16999999999999</v>
      </c>
      <c r="I84" s="10">
        <f t="shared" si="16"/>
        <v>43997</v>
      </c>
      <c r="J84">
        <f t="shared" si="12"/>
        <v>159.96</v>
      </c>
      <c r="K84" s="10">
        <f t="shared" si="17"/>
        <v>44023</v>
      </c>
      <c r="L84" t="str">
        <f t="shared" si="21"/>
        <v>NO</v>
      </c>
      <c r="M84">
        <f t="shared" si="22"/>
        <v>8.7900000000000205</v>
      </c>
    </row>
    <row r="85" spans="1:13">
      <c r="A85" s="1">
        <v>44043</v>
      </c>
      <c r="C85">
        <f t="shared" si="15"/>
        <v>1</v>
      </c>
      <c r="D85">
        <v>152.51</v>
      </c>
      <c r="E85">
        <v>156.96</v>
      </c>
      <c r="F85" s="14">
        <f t="shared" si="23"/>
        <v>4.4500000000000171</v>
      </c>
      <c r="G85" s="2">
        <f t="shared" si="24"/>
        <v>4.4500000000000171</v>
      </c>
      <c r="H85">
        <f t="shared" si="10"/>
        <v>151.16999999999999</v>
      </c>
      <c r="I85" s="10">
        <f t="shared" si="16"/>
        <v>43997</v>
      </c>
      <c r="J85">
        <f t="shared" si="12"/>
        <v>159.96</v>
      </c>
      <c r="K85" s="10">
        <f t="shared" si="17"/>
        <v>44023</v>
      </c>
      <c r="L85" t="str">
        <f t="shared" si="21"/>
        <v>YES</v>
      </c>
      <c r="M85">
        <f t="shared" si="22"/>
        <v>8.7900000000000205</v>
      </c>
    </row>
    <row r="86" spans="1:13">
      <c r="A86" s="1">
        <v>44044</v>
      </c>
      <c r="C86">
        <f t="shared" si="15"/>
        <v>1</v>
      </c>
      <c r="D86">
        <v>152.30000000000001</v>
      </c>
      <c r="E86">
        <v>157.5</v>
      </c>
      <c r="F86" s="14">
        <f t="shared" si="23"/>
        <v>5.1999999999999886</v>
      </c>
      <c r="G86" s="2">
        <f t="shared" si="24"/>
        <v>0.74999999999997158</v>
      </c>
      <c r="H86">
        <f t="shared" si="10"/>
        <v>151.16999999999999</v>
      </c>
      <c r="I86" s="10">
        <f t="shared" si="16"/>
        <v>43997</v>
      </c>
      <c r="J86">
        <f t="shared" si="12"/>
        <v>159.96</v>
      </c>
      <c r="K86" s="10">
        <f t="shared" si="17"/>
        <v>44023</v>
      </c>
      <c r="L86" t="str">
        <f t="shared" si="21"/>
        <v>YES</v>
      </c>
      <c r="M86">
        <f t="shared" si="22"/>
        <v>8.7900000000000205</v>
      </c>
    </row>
    <row r="87" spans="1:13">
      <c r="A87" s="1">
        <v>44045</v>
      </c>
      <c r="C87">
        <f t="shared" si="15"/>
        <v>1</v>
      </c>
      <c r="D87">
        <v>152.47999999999999</v>
      </c>
      <c r="E87">
        <v>158.30000000000001</v>
      </c>
      <c r="F87" s="14">
        <f t="shared" si="23"/>
        <v>5.8200000000000216</v>
      </c>
      <c r="G87" s="2">
        <f t="shared" si="24"/>
        <v>0.62000000000003297</v>
      </c>
      <c r="H87">
        <f t="shared" si="10"/>
        <v>151.16999999999999</v>
      </c>
      <c r="I87" s="10">
        <f t="shared" si="16"/>
        <v>43997</v>
      </c>
      <c r="J87">
        <f t="shared" si="12"/>
        <v>159.96</v>
      </c>
      <c r="K87" s="10">
        <f t="shared" si="17"/>
        <v>44023</v>
      </c>
      <c r="L87" t="str">
        <f t="shared" si="21"/>
        <v>YES</v>
      </c>
      <c r="M87">
        <f t="shared" si="22"/>
        <v>8.7900000000000205</v>
      </c>
    </row>
    <row r="88" spans="1:13">
      <c r="A88" s="1">
        <v>44046</v>
      </c>
      <c r="C88">
        <f t="shared" si="15"/>
        <v>1</v>
      </c>
      <c r="D88">
        <v>152.30000000000001</v>
      </c>
      <c r="E88">
        <v>158.28</v>
      </c>
      <c r="F88" s="14">
        <f t="shared" si="23"/>
        <v>5.9799999999999898</v>
      </c>
      <c r="G88" s="2">
        <f t="shared" si="24"/>
        <v>0.15999999999996817</v>
      </c>
      <c r="H88">
        <f t="shared" si="10"/>
        <v>151.16999999999999</v>
      </c>
      <c r="I88" s="10">
        <f t="shared" si="16"/>
        <v>43997</v>
      </c>
      <c r="J88">
        <f t="shared" si="12"/>
        <v>159.96</v>
      </c>
      <c r="K88" s="10">
        <f t="shared" si="17"/>
        <v>44023</v>
      </c>
      <c r="L88" t="str">
        <f t="shared" si="21"/>
        <v>YES</v>
      </c>
      <c r="M88">
        <f t="shared" si="22"/>
        <v>8.7900000000000205</v>
      </c>
    </row>
    <row r="89" spans="1:13">
      <c r="A89" s="1">
        <v>44047</v>
      </c>
      <c r="C89">
        <f t="shared" si="15"/>
        <v>1</v>
      </c>
      <c r="D89">
        <v>152.35</v>
      </c>
      <c r="E89">
        <v>158.44</v>
      </c>
      <c r="F89" s="14">
        <f t="shared" si="23"/>
        <v>6.0900000000000034</v>
      </c>
      <c r="G89" s="2">
        <f t="shared" si="24"/>
        <v>0.11000000000001364</v>
      </c>
      <c r="H89">
        <f t="shared" si="10"/>
        <v>151.16999999999999</v>
      </c>
      <c r="I89" s="10">
        <f t="shared" si="16"/>
        <v>43997</v>
      </c>
      <c r="J89">
        <f t="shared" si="12"/>
        <v>159.96</v>
      </c>
      <c r="K89" s="10">
        <f t="shared" si="17"/>
        <v>44023</v>
      </c>
      <c r="L89" t="str">
        <f t="shared" si="21"/>
        <v>YES</v>
      </c>
      <c r="M89">
        <f t="shared" si="22"/>
        <v>8.7900000000000205</v>
      </c>
    </row>
    <row r="90" spans="1:13">
      <c r="A90" s="1">
        <v>44048</v>
      </c>
      <c r="C90">
        <f t="shared" si="15"/>
        <v>1</v>
      </c>
      <c r="D90">
        <v>151.6</v>
      </c>
      <c r="E90">
        <v>159.1</v>
      </c>
      <c r="F90" s="14">
        <f t="shared" si="23"/>
        <v>7.5</v>
      </c>
      <c r="G90" s="2">
        <f t="shared" si="24"/>
        <v>1.4099999999999966</v>
      </c>
      <c r="H90">
        <f t="shared" si="10"/>
        <v>151.16999999999999</v>
      </c>
      <c r="I90" s="10">
        <f t="shared" si="16"/>
        <v>43997</v>
      </c>
      <c r="J90">
        <f t="shared" si="12"/>
        <v>159.96</v>
      </c>
      <c r="K90" s="10">
        <f t="shared" si="17"/>
        <v>44023</v>
      </c>
      <c r="L90" t="str">
        <f t="shared" si="21"/>
        <v>YES</v>
      </c>
      <c r="M90">
        <f t="shared" si="22"/>
        <v>8.7900000000000205</v>
      </c>
    </row>
    <row r="91" spans="1:13">
      <c r="A91" s="1">
        <v>44049</v>
      </c>
      <c r="C91">
        <f t="shared" si="15"/>
        <v>1</v>
      </c>
      <c r="D91">
        <v>151.59</v>
      </c>
      <c r="E91">
        <v>159.01</v>
      </c>
      <c r="F91" s="14">
        <f t="shared" si="23"/>
        <v>7.4199999999999875</v>
      </c>
      <c r="G91" s="2">
        <f t="shared" si="24"/>
        <v>-8.0000000000012506E-2</v>
      </c>
      <c r="H91">
        <f t="shared" si="10"/>
        <v>151.16999999999999</v>
      </c>
      <c r="I91" s="10">
        <f t="shared" si="16"/>
        <v>43997</v>
      </c>
      <c r="J91">
        <f t="shared" si="12"/>
        <v>159.96</v>
      </c>
      <c r="K91" s="10">
        <f t="shared" si="17"/>
        <v>44023</v>
      </c>
      <c r="L91" t="str">
        <f t="shared" si="21"/>
        <v>YES</v>
      </c>
      <c r="M91">
        <f t="shared" si="22"/>
        <v>8.7900000000000205</v>
      </c>
    </row>
    <row r="92" spans="1:13">
      <c r="A92" s="1">
        <v>44050</v>
      </c>
      <c r="C92">
        <f t="shared" si="15"/>
        <v>1</v>
      </c>
      <c r="D92">
        <v>151.6</v>
      </c>
      <c r="E92">
        <v>159.5</v>
      </c>
      <c r="F92" s="14">
        <f t="shared" si="23"/>
        <v>7.9000000000000057</v>
      </c>
      <c r="G92" s="2">
        <f t="shared" si="24"/>
        <v>0.48000000000001819</v>
      </c>
      <c r="H92">
        <f t="shared" si="10"/>
        <v>151.16999999999999</v>
      </c>
      <c r="I92" s="10">
        <f t="shared" si="16"/>
        <v>43997</v>
      </c>
      <c r="J92">
        <f t="shared" si="12"/>
        <v>159.96</v>
      </c>
      <c r="K92" s="10">
        <f t="shared" si="17"/>
        <v>44023</v>
      </c>
      <c r="L92" t="str">
        <f t="shared" si="21"/>
        <v>YES</v>
      </c>
      <c r="M92">
        <f t="shared" si="22"/>
        <v>8.7900000000000205</v>
      </c>
    </row>
    <row r="93" spans="1:13">
      <c r="A93" s="1">
        <v>44051</v>
      </c>
      <c r="C93">
        <f t="shared" si="15"/>
        <v>1</v>
      </c>
      <c r="D93">
        <v>151.5</v>
      </c>
      <c r="E93">
        <v>159.06</v>
      </c>
      <c r="F93" s="14">
        <f t="shared" si="23"/>
        <v>7.5600000000000023</v>
      </c>
      <c r="G93" s="2">
        <f t="shared" si="24"/>
        <v>-0.34000000000000341</v>
      </c>
      <c r="H93">
        <f t="shared" si="10"/>
        <v>151.16999999999999</v>
      </c>
      <c r="I93" s="10">
        <f t="shared" si="16"/>
        <v>43997</v>
      </c>
      <c r="J93">
        <f t="shared" si="12"/>
        <v>159.96</v>
      </c>
      <c r="K93" s="10">
        <f t="shared" si="17"/>
        <v>44023</v>
      </c>
      <c r="L93" t="str">
        <f t="shared" si="21"/>
        <v>YES</v>
      </c>
      <c r="M93">
        <f t="shared" si="22"/>
        <v>8.7900000000000205</v>
      </c>
    </row>
    <row r="94" spans="1:13">
      <c r="A94" s="1">
        <v>44052</v>
      </c>
      <c r="C94">
        <f t="shared" si="15"/>
        <v>1</v>
      </c>
      <c r="D94">
        <v>151.44</v>
      </c>
      <c r="E94">
        <v>159.80000000000001</v>
      </c>
      <c r="F94" s="14">
        <f t="shared" si="23"/>
        <v>8.3600000000000136</v>
      </c>
      <c r="G94" s="2">
        <f t="shared" si="24"/>
        <v>0.80000000000001137</v>
      </c>
      <c r="H94">
        <f t="shared" si="10"/>
        <v>151.16999999999999</v>
      </c>
      <c r="I94" s="10">
        <f t="shared" si="16"/>
        <v>43997</v>
      </c>
      <c r="J94">
        <f t="shared" si="12"/>
        <v>159.96</v>
      </c>
      <c r="K94" s="10">
        <f t="shared" si="17"/>
        <v>44023</v>
      </c>
      <c r="L94" t="str">
        <f t="shared" si="21"/>
        <v>YES</v>
      </c>
      <c r="M94">
        <f t="shared" si="22"/>
        <v>8.7900000000000205</v>
      </c>
    </row>
    <row r="95" spans="1:13">
      <c r="A95" s="1">
        <v>44053</v>
      </c>
      <c r="C95">
        <f t="shared" si="15"/>
        <v>1</v>
      </c>
      <c r="D95">
        <v>151.38</v>
      </c>
      <c r="E95">
        <v>159.08000000000001</v>
      </c>
      <c r="F95" s="14">
        <f t="shared" si="23"/>
        <v>7.7000000000000171</v>
      </c>
      <c r="G95" s="2">
        <f t="shared" si="24"/>
        <v>-0.65999999999999659</v>
      </c>
      <c r="H95">
        <f t="shared" si="10"/>
        <v>151.16999999999999</v>
      </c>
      <c r="I95" s="10">
        <f t="shared" si="16"/>
        <v>43997</v>
      </c>
      <c r="J95">
        <f t="shared" si="12"/>
        <v>159.96</v>
      </c>
      <c r="K95" s="10">
        <f t="shared" si="17"/>
        <v>44023</v>
      </c>
      <c r="L95" t="str">
        <f t="shared" si="21"/>
        <v>YES</v>
      </c>
      <c r="M95">
        <f t="shared" si="22"/>
        <v>8.7900000000000205</v>
      </c>
    </row>
    <row r="96" spans="1:13">
      <c r="A96" s="1">
        <v>44054</v>
      </c>
      <c r="C96">
        <f t="shared" si="15"/>
        <v>1</v>
      </c>
      <c r="D96">
        <v>151.4</v>
      </c>
      <c r="E96">
        <v>159.66999999999999</v>
      </c>
      <c r="F96" s="14">
        <f t="shared" si="23"/>
        <v>8.2699999999999818</v>
      </c>
      <c r="G96" s="2">
        <f t="shared" si="24"/>
        <v>0.56999999999996476</v>
      </c>
      <c r="H96">
        <f t="shared" si="10"/>
        <v>151.16999999999999</v>
      </c>
      <c r="I96" s="10">
        <f t="shared" si="16"/>
        <v>43997</v>
      </c>
      <c r="J96">
        <f t="shared" si="12"/>
        <v>159.96</v>
      </c>
      <c r="K96" s="10">
        <f t="shared" si="17"/>
        <v>44023</v>
      </c>
      <c r="L96" t="str">
        <f t="shared" si="21"/>
        <v>YES</v>
      </c>
      <c r="M96">
        <f t="shared" si="22"/>
        <v>8.7900000000000205</v>
      </c>
    </row>
    <row r="97" spans="1:13">
      <c r="A97" s="1">
        <v>44055</v>
      </c>
      <c r="C97">
        <f t="shared" si="15"/>
        <v>1</v>
      </c>
      <c r="D97">
        <v>151.5</v>
      </c>
      <c r="E97">
        <v>159.69999999999999</v>
      </c>
      <c r="F97" s="14">
        <f t="shared" si="23"/>
        <v>8.1999999999999886</v>
      </c>
      <c r="G97" s="2">
        <f t="shared" si="24"/>
        <v>-6.9999999999993179E-2</v>
      </c>
      <c r="H97">
        <f t="shared" si="10"/>
        <v>151.16999999999999</v>
      </c>
      <c r="I97" s="10">
        <f t="shared" si="16"/>
        <v>43997</v>
      </c>
      <c r="J97">
        <f t="shared" si="12"/>
        <v>159.96</v>
      </c>
      <c r="K97" s="10">
        <f t="shared" si="17"/>
        <v>44023</v>
      </c>
      <c r="L97" t="str">
        <f t="shared" si="21"/>
        <v>YES</v>
      </c>
      <c r="M97">
        <f t="shared" si="22"/>
        <v>8.7900000000000205</v>
      </c>
    </row>
    <row r="98" spans="1:13">
      <c r="A98" s="1">
        <v>44056</v>
      </c>
      <c r="C98">
        <f t="shared" si="15"/>
        <v>1</v>
      </c>
      <c r="D98">
        <v>151.22</v>
      </c>
      <c r="E98">
        <v>159.59</v>
      </c>
      <c r="F98" s="14">
        <f t="shared" si="23"/>
        <v>8.3700000000000045</v>
      </c>
      <c r="G98" s="2">
        <f t="shared" si="24"/>
        <v>0.17000000000001592</v>
      </c>
      <c r="H98">
        <f t="shared" si="10"/>
        <v>151.16999999999999</v>
      </c>
      <c r="I98" s="10">
        <f t="shared" si="16"/>
        <v>43997</v>
      </c>
      <c r="J98">
        <f t="shared" si="12"/>
        <v>159.96</v>
      </c>
      <c r="K98" s="10">
        <f t="shared" si="17"/>
        <v>44023</v>
      </c>
      <c r="L98" t="str">
        <f t="shared" si="21"/>
        <v>YES</v>
      </c>
      <c r="M98">
        <f t="shared" si="22"/>
        <v>8.7900000000000205</v>
      </c>
    </row>
    <row r="99" spans="1:13">
      <c r="A99" s="1">
        <v>44057</v>
      </c>
      <c r="C99">
        <f t="shared" si="15"/>
        <v>1</v>
      </c>
      <c r="D99">
        <v>151.24</v>
      </c>
      <c r="E99">
        <v>159.63999999999999</v>
      </c>
      <c r="F99" s="14">
        <f t="shared" si="23"/>
        <v>8.3999999999999773</v>
      </c>
      <c r="G99" s="2">
        <f t="shared" si="24"/>
        <v>2.9999999999972715E-2</v>
      </c>
      <c r="H99">
        <f t="shared" si="10"/>
        <v>151.16999999999999</v>
      </c>
      <c r="I99" s="10">
        <f t="shared" si="16"/>
        <v>43997</v>
      </c>
      <c r="J99">
        <f t="shared" si="12"/>
        <v>159.96</v>
      </c>
      <c r="K99" s="10">
        <f t="shared" si="17"/>
        <v>44023</v>
      </c>
      <c r="L99" t="str">
        <f t="shared" si="21"/>
        <v>YES</v>
      </c>
      <c r="M99">
        <f t="shared" si="22"/>
        <v>8.7900000000000205</v>
      </c>
    </row>
    <row r="100" spans="1:13">
      <c r="A100" s="1">
        <v>44058</v>
      </c>
      <c r="C100">
        <f t="shared" si="15"/>
        <v>1</v>
      </c>
      <c r="D100">
        <v>151.21</v>
      </c>
      <c r="E100">
        <v>159.58000000000001</v>
      </c>
      <c r="F100" s="14">
        <f t="shared" si="23"/>
        <v>8.3700000000000045</v>
      </c>
      <c r="G100" s="2">
        <f t="shared" si="24"/>
        <v>-2.9999999999972715E-2</v>
      </c>
      <c r="H100">
        <f t="shared" ref="H100:H163" si="25">IF($D100&lt;$H99,$D100,$H99)</f>
        <v>151.16999999999999</v>
      </c>
      <c r="I100" s="10">
        <f t="shared" ref="I100:I131" si="26">IF($H100&gt;=$H99,$I99,$A100)</f>
        <v>43997</v>
      </c>
      <c r="J100">
        <f t="shared" ref="J100:J163" si="27">IF($E100&gt;$J99,$E100,$J99)</f>
        <v>159.96</v>
      </c>
      <c r="K100" s="10">
        <f t="shared" ref="K100:K131" si="28">IF($J100&lt;=$J99,$K99,$A100)</f>
        <v>44023</v>
      </c>
      <c r="L100" t="str">
        <f t="shared" si="21"/>
        <v>YES</v>
      </c>
      <c r="M100">
        <f t="shared" si="22"/>
        <v>8.7900000000000205</v>
      </c>
    </row>
    <row r="101" spans="1:13">
      <c r="A101" s="1">
        <v>44059</v>
      </c>
      <c r="C101">
        <f t="shared" si="15"/>
        <v>1</v>
      </c>
      <c r="D101">
        <v>151.19999999999999</v>
      </c>
      <c r="E101">
        <v>159.1</v>
      </c>
      <c r="F101" s="14">
        <f t="shared" si="23"/>
        <v>7.9000000000000057</v>
      </c>
      <c r="G101" s="2">
        <f t="shared" si="24"/>
        <v>-0.46999999999999886</v>
      </c>
      <c r="H101">
        <f t="shared" si="25"/>
        <v>151.16999999999999</v>
      </c>
      <c r="I101" s="10">
        <f t="shared" si="26"/>
        <v>43997</v>
      </c>
      <c r="J101">
        <f t="shared" si="27"/>
        <v>159.96</v>
      </c>
      <c r="K101" s="10">
        <f t="shared" si="28"/>
        <v>44023</v>
      </c>
      <c r="L101" t="str">
        <f t="shared" si="21"/>
        <v>YES</v>
      </c>
      <c r="M101">
        <f t="shared" si="22"/>
        <v>8.7900000000000205</v>
      </c>
    </row>
    <row r="102" spans="1:13">
      <c r="A102" s="1">
        <v>44060</v>
      </c>
      <c r="C102">
        <f t="shared" si="15"/>
        <v>1</v>
      </c>
      <c r="D102">
        <v>151.21</v>
      </c>
      <c r="E102">
        <v>159.1</v>
      </c>
      <c r="F102" s="14">
        <f t="shared" si="23"/>
        <v>7.8899999999999864</v>
      </c>
      <c r="G102" s="2">
        <f t="shared" si="24"/>
        <v>-1.0000000000019327E-2</v>
      </c>
      <c r="H102">
        <f t="shared" si="25"/>
        <v>151.16999999999999</v>
      </c>
      <c r="I102" s="10">
        <f t="shared" si="26"/>
        <v>43997</v>
      </c>
      <c r="J102">
        <f t="shared" si="27"/>
        <v>159.96</v>
      </c>
      <c r="K102" s="10">
        <f t="shared" si="28"/>
        <v>44023</v>
      </c>
      <c r="L102" t="str">
        <f t="shared" si="21"/>
        <v>YES</v>
      </c>
      <c r="M102">
        <f t="shared" si="22"/>
        <v>8.7900000000000205</v>
      </c>
    </row>
    <row r="103" spans="1:13">
      <c r="A103" s="1">
        <v>44061</v>
      </c>
      <c r="C103">
        <f t="shared" si="15"/>
        <v>1</v>
      </c>
      <c r="D103">
        <v>151.24</v>
      </c>
      <c r="E103">
        <v>159.56</v>
      </c>
      <c r="F103" s="14">
        <f t="shared" si="23"/>
        <v>8.3199999999999932</v>
      </c>
      <c r="G103" s="2">
        <f t="shared" si="24"/>
        <v>0.43000000000000682</v>
      </c>
      <c r="H103">
        <f t="shared" si="25"/>
        <v>151.16999999999999</v>
      </c>
      <c r="I103" s="10">
        <f t="shared" si="26"/>
        <v>43997</v>
      </c>
      <c r="J103">
        <f t="shared" si="27"/>
        <v>159.96</v>
      </c>
      <c r="K103" s="10">
        <f t="shared" si="28"/>
        <v>44023</v>
      </c>
      <c r="L103" t="str">
        <f t="shared" si="21"/>
        <v>YES</v>
      </c>
      <c r="M103">
        <f t="shared" si="22"/>
        <v>8.7900000000000205</v>
      </c>
    </row>
    <row r="104" spans="1:13">
      <c r="A104" s="1">
        <v>44062</v>
      </c>
      <c r="C104">
        <f t="shared" si="15"/>
        <v>1</v>
      </c>
      <c r="D104">
        <v>151.21</v>
      </c>
      <c r="E104">
        <v>159.44999999999999</v>
      </c>
      <c r="F104" s="14">
        <f t="shared" si="23"/>
        <v>8.2399999999999807</v>
      </c>
      <c r="G104" s="2">
        <f t="shared" si="24"/>
        <v>-8.0000000000012506E-2</v>
      </c>
      <c r="H104">
        <f t="shared" si="25"/>
        <v>151.16999999999999</v>
      </c>
      <c r="I104" s="10">
        <f t="shared" si="26"/>
        <v>43997</v>
      </c>
      <c r="J104">
        <f t="shared" si="27"/>
        <v>159.96</v>
      </c>
      <c r="K104" s="10">
        <f t="shared" si="28"/>
        <v>44023</v>
      </c>
      <c r="L104" t="str">
        <f t="shared" si="21"/>
        <v>YES</v>
      </c>
      <c r="M104">
        <f t="shared" si="22"/>
        <v>8.7900000000000205</v>
      </c>
    </row>
    <row r="105" spans="1:13">
      <c r="A105" s="1">
        <v>44063</v>
      </c>
      <c r="C105">
        <f t="shared" si="15"/>
        <v>1</v>
      </c>
      <c r="D105">
        <v>151.21</v>
      </c>
      <c r="E105">
        <v>159.41</v>
      </c>
      <c r="F105" s="14">
        <f t="shared" si="23"/>
        <v>8.1999999999999886</v>
      </c>
      <c r="G105" s="2">
        <f t="shared" si="24"/>
        <v>-3.9999999999992042E-2</v>
      </c>
      <c r="H105">
        <f t="shared" si="25"/>
        <v>151.16999999999999</v>
      </c>
      <c r="I105" s="10">
        <f t="shared" si="26"/>
        <v>43997</v>
      </c>
      <c r="J105">
        <f t="shared" si="27"/>
        <v>159.96</v>
      </c>
      <c r="K105" s="10">
        <f t="shared" si="28"/>
        <v>44023</v>
      </c>
      <c r="L105" t="str">
        <f t="shared" si="21"/>
        <v>YES</v>
      </c>
      <c r="M105">
        <f t="shared" si="22"/>
        <v>8.7900000000000205</v>
      </c>
    </row>
    <row r="106" spans="1:13">
      <c r="A106" s="1">
        <v>44064</v>
      </c>
      <c r="C106">
        <f t="shared" si="15"/>
        <v>1</v>
      </c>
      <c r="D106">
        <v>151.21</v>
      </c>
      <c r="E106">
        <v>159.36000000000001</v>
      </c>
      <c r="F106" s="14">
        <f>(E106-D106)</f>
        <v>8.1500000000000057</v>
      </c>
      <c r="G106" s="2">
        <f t="shared" si="24"/>
        <v>-4.9999999999982947E-2</v>
      </c>
      <c r="H106">
        <f t="shared" si="25"/>
        <v>151.16999999999999</v>
      </c>
      <c r="I106" s="10">
        <f t="shared" si="26"/>
        <v>43997</v>
      </c>
      <c r="J106">
        <f t="shared" si="27"/>
        <v>159.96</v>
      </c>
      <c r="K106" s="10">
        <f t="shared" si="28"/>
        <v>44023</v>
      </c>
      <c r="L106" t="str">
        <f t="shared" si="21"/>
        <v>YES</v>
      </c>
      <c r="M106">
        <f t="shared" si="22"/>
        <v>8.7900000000000205</v>
      </c>
    </row>
    <row r="107" spans="1:13">
      <c r="A107" s="1">
        <v>44065</v>
      </c>
      <c r="C107">
        <f t="shared" si="15"/>
        <v>1</v>
      </c>
      <c r="D107">
        <v>151.21</v>
      </c>
      <c r="E107">
        <v>159.44</v>
      </c>
      <c r="F107" s="14">
        <f t="shared" si="23"/>
        <v>8.2299999999999898</v>
      </c>
      <c r="G107" s="2">
        <f t="shared" si="24"/>
        <v>7.9999999999984084E-2</v>
      </c>
      <c r="H107">
        <f t="shared" si="25"/>
        <v>151.16999999999999</v>
      </c>
      <c r="I107" s="10">
        <f t="shared" si="26"/>
        <v>43997</v>
      </c>
      <c r="J107">
        <f t="shared" si="27"/>
        <v>159.96</v>
      </c>
      <c r="K107" s="10">
        <f t="shared" si="28"/>
        <v>44023</v>
      </c>
      <c r="L107" t="str">
        <f t="shared" si="21"/>
        <v>YES</v>
      </c>
      <c r="M107">
        <f t="shared" si="22"/>
        <v>8.7900000000000205</v>
      </c>
    </row>
    <row r="108" spans="1:13">
      <c r="A108" s="1">
        <v>44066</v>
      </c>
      <c r="C108">
        <f t="shared" si="15"/>
        <v>1</v>
      </c>
      <c r="D108">
        <v>151.21</v>
      </c>
      <c r="E108">
        <v>159</v>
      </c>
      <c r="F108" s="14">
        <f t="shared" si="23"/>
        <v>7.789999999999992</v>
      </c>
      <c r="G108" s="2">
        <f t="shared" si="24"/>
        <v>-0.43999999999999773</v>
      </c>
      <c r="H108">
        <f t="shared" si="25"/>
        <v>151.16999999999999</v>
      </c>
      <c r="I108" s="10">
        <f t="shared" si="26"/>
        <v>43997</v>
      </c>
      <c r="J108">
        <f t="shared" si="27"/>
        <v>159.96</v>
      </c>
      <c r="K108" s="10">
        <f t="shared" si="28"/>
        <v>44023</v>
      </c>
      <c r="L108" t="str">
        <f t="shared" si="21"/>
        <v>YES</v>
      </c>
      <c r="M108">
        <f t="shared" si="22"/>
        <v>8.7900000000000205</v>
      </c>
    </row>
    <row r="109" spans="1:13">
      <c r="A109" s="1">
        <v>44067</v>
      </c>
      <c r="C109">
        <f t="shared" si="15"/>
        <v>1</v>
      </c>
      <c r="D109">
        <v>151.21</v>
      </c>
      <c r="E109">
        <v>158.97999999999999</v>
      </c>
      <c r="F109" s="14">
        <f t="shared" si="23"/>
        <v>7.7699999999999818</v>
      </c>
      <c r="G109" s="2">
        <f t="shared" si="24"/>
        <v>-2.0000000000010232E-2</v>
      </c>
      <c r="H109">
        <f t="shared" si="25"/>
        <v>151.16999999999999</v>
      </c>
      <c r="I109" s="10">
        <f t="shared" si="26"/>
        <v>43997</v>
      </c>
      <c r="J109">
        <f t="shared" si="27"/>
        <v>159.96</v>
      </c>
      <c r="K109" s="10">
        <f t="shared" si="28"/>
        <v>44023</v>
      </c>
      <c r="L109" t="str">
        <f t="shared" si="21"/>
        <v>YES</v>
      </c>
      <c r="M109">
        <f t="shared" si="22"/>
        <v>8.7900000000000205</v>
      </c>
    </row>
    <row r="110" spans="1:13">
      <c r="A110" s="1">
        <v>44068</v>
      </c>
      <c r="C110">
        <f t="shared" si="15"/>
        <v>1</v>
      </c>
      <c r="D110">
        <v>151.24</v>
      </c>
      <c r="E110">
        <v>159.32</v>
      </c>
      <c r="F110" s="14">
        <f t="shared" si="23"/>
        <v>8.0799999999999841</v>
      </c>
      <c r="G110" s="2">
        <f t="shared" si="24"/>
        <v>0.31000000000000227</v>
      </c>
      <c r="H110">
        <f t="shared" si="25"/>
        <v>151.16999999999999</v>
      </c>
      <c r="I110" s="10">
        <f t="shared" si="26"/>
        <v>43997</v>
      </c>
      <c r="J110">
        <f t="shared" si="27"/>
        <v>159.96</v>
      </c>
      <c r="K110" s="10">
        <f t="shared" si="28"/>
        <v>44023</v>
      </c>
      <c r="L110" t="str">
        <f t="shared" si="21"/>
        <v>YES</v>
      </c>
      <c r="M110">
        <f t="shared" si="22"/>
        <v>8.7900000000000205</v>
      </c>
    </row>
    <row r="111" spans="1:13">
      <c r="A111" s="1">
        <v>44069</v>
      </c>
      <c r="C111">
        <f t="shared" si="15"/>
        <v>1</v>
      </c>
      <c r="D111">
        <v>151.21</v>
      </c>
      <c r="E111">
        <v>158.59</v>
      </c>
      <c r="F111" s="14">
        <f t="shared" si="23"/>
        <v>7.3799999999999955</v>
      </c>
      <c r="G111" s="2">
        <f t="shared" si="24"/>
        <v>-0.69999999999998863</v>
      </c>
      <c r="H111">
        <f t="shared" si="25"/>
        <v>151.16999999999999</v>
      </c>
      <c r="I111" s="10">
        <f t="shared" si="26"/>
        <v>43997</v>
      </c>
      <c r="J111">
        <f t="shared" si="27"/>
        <v>159.96</v>
      </c>
      <c r="K111" s="10">
        <f t="shared" si="28"/>
        <v>44023</v>
      </c>
      <c r="L111" t="str">
        <f t="shared" si="21"/>
        <v>YES</v>
      </c>
      <c r="M111">
        <f t="shared" si="22"/>
        <v>8.7900000000000205</v>
      </c>
    </row>
    <row r="112" spans="1:13">
      <c r="A112" s="1">
        <v>44070</v>
      </c>
      <c r="C112">
        <f t="shared" si="15"/>
        <v>1</v>
      </c>
      <c r="D112">
        <v>151.24</v>
      </c>
      <c r="E112">
        <v>158.94999999999999</v>
      </c>
      <c r="F112" s="14">
        <f t="shared" si="23"/>
        <v>7.7099999999999795</v>
      </c>
      <c r="G112" s="2">
        <f t="shared" si="24"/>
        <v>0.32999999999998408</v>
      </c>
      <c r="H112">
        <f t="shared" si="25"/>
        <v>151.16999999999999</v>
      </c>
      <c r="I112" s="10">
        <f t="shared" si="26"/>
        <v>43997</v>
      </c>
      <c r="J112">
        <f t="shared" si="27"/>
        <v>159.96</v>
      </c>
      <c r="K112" s="10">
        <f t="shared" si="28"/>
        <v>44023</v>
      </c>
      <c r="L112" t="str">
        <f t="shared" si="21"/>
        <v>YES</v>
      </c>
      <c r="M112">
        <f t="shared" si="22"/>
        <v>8.7900000000000205</v>
      </c>
    </row>
    <row r="113" spans="1:13">
      <c r="A113" s="1">
        <v>44071</v>
      </c>
      <c r="C113">
        <f t="shared" si="15"/>
        <v>1</v>
      </c>
      <c r="D113">
        <v>151.19999999999999</v>
      </c>
      <c r="E113">
        <v>158.94999999999999</v>
      </c>
      <c r="F113" s="14">
        <f t="shared" si="23"/>
        <v>7.75</v>
      </c>
      <c r="G113" s="2">
        <f t="shared" si="24"/>
        <v>4.0000000000020464E-2</v>
      </c>
      <c r="H113">
        <f t="shared" si="25"/>
        <v>151.16999999999999</v>
      </c>
      <c r="I113" s="10">
        <f t="shared" si="26"/>
        <v>43997</v>
      </c>
      <c r="J113">
        <f t="shared" si="27"/>
        <v>159.96</v>
      </c>
      <c r="K113" s="10">
        <f t="shared" si="28"/>
        <v>44023</v>
      </c>
      <c r="L113" t="str">
        <f t="shared" si="21"/>
        <v>YES</v>
      </c>
      <c r="M113">
        <f t="shared" si="22"/>
        <v>8.7900000000000205</v>
      </c>
    </row>
    <row r="114" spans="1:13">
      <c r="A114" s="1">
        <v>44072</v>
      </c>
      <c r="C114">
        <f t="shared" si="15"/>
        <v>1</v>
      </c>
      <c r="D114">
        <v>151.25</v>
      </c>
      <c r="E114">
        <v>159.32</v>
      </c>
      <c r="F114" s="14">
        <f t="shared" si="23"/>
        <v>8.0699999999999932</v>
      </c>
      <c r="G114" s="2">
        <f t="shared" si="24"/>
        <v>0.31999999999999318</v>
      </c>
      <c r="H114">
        <f t="shared" si="25"/>
        <v>151.16999999999999</v>
      </c>
      <c r="I114" s="10">
        <f t="shared" si="26"/>
        <v>43997</v>
      </c>
      <c r="J114">
        <f t="shared" si="27"/>
        <v>159.96</v>
      </c>
      <c r="K114" s="10">
        <f t="shared" si="28"/>
        <v>44023</v>
      </c>
      <c r="L114" t="str">
        <f t="shared" si="21"/>
        <v>YES</v>
      </c>
      <c r="M114">
        <f t="shared" si="22"/>
        <v>8.7900000000000205</v>
      </c>
    </row>
    <row r="115" spans="1:13">
      <c r="A115" s="1">
        <v>44073</v>
      </c>
      <c r="C115">
        <f t="shared" si="15"/>
        <v>1</v>
      </c>
      <c r="D115">
        <v>151.21</v>
      </c>
      <c r="E115">
        <v>158.88999999999999</v>
      </c>
      <c r="F115" s="14">
        <f t="shared" si="23"/>
        <v>7.6799999999999784</v>
      </c>
      <c r="G115" s="2">
        <f t="shared" si="24"/>
        <v>-0.39000000000001478</v>
      </c>
      <c r="H115">
        <f t="shared" si="25"/>
        <v>151.16999999999999</v>
      </c>
      <c r="I115" s="10">
        <f t="shared" si="26"/>
        <v>43997</v>
      </c>
      <c r="J115">
        <f t="shared" si="27"/>
        <v>159.96</v>
      </c>
      <c r="K115" s="10">
        <f t="shared" si="28"/>
        <v>44023</v>
      </c>
      <c r="L115" t="str">
        <f t="shared" si="21"/>
        <v>YES</v>
      </c>
      <c r="M115">
        <f t="shared" si="22"/>
        <v>8.7900000000000205</v>
      </c>
    </row>
    <row r="116" spans="1:13">
      <c r="A116" s="1">
        <v>44074</v>
      </c>
      <c r="C116">
        <f t="shared" si="15"/>
        <v>1</v>
      </c>
      <c r="D116">
        <v>151.21</v>
      </c>
      <c r="E116">
        <v>158.97999999999999</v>
      </c>
      <c r="F116" s="14">
        <f t="shared" si="23"/>
        <v>7.7699999999999818</v>
      </c>
      <c r="G116" s="2">
        <f t="shared" si="24"/>
        <v>9.0000000000003411E-2</v>
      </c>
      <c r="H116">
        <f t="shared" si="25"/>
        <v>151.16999999999999</v>
      </c>
      <c r="I116" s="10">
        <f t="shared" si="26"/>
        <v>43997</v>
      </c>
      <c r="J116">
        <f t="shared" si="27"/>
        <v>159.96</v>
      </c>
      <c r="K116" s="10">
        <f t="shared" si="28"/>
        <v>44023</v>
      </c>
      <c r="L116" t="str">
        <f t="shared" si="21"/>
        <v>YES</v>
      </c>
      <c r="M116">
        <f t="shared" si="22"/>
        <v>8.7900000000000205</v>
      </c>
    </row>
    <row r="117" spans="1:13">
      <c r="A117" s="1">
        <v>44075</v>
      </c>
      <c r="C117">
        <f t="shared" si="15"/>
        <v>1</v>
      </c>
      <c r="D117">
        <v>151.29</v>
      </c>
      <c r="E117">
        <v>158.88</v>
      </c>
      <c r="F117" s="14">
        <f t="shared" si="23"/>
        <v>7.5900000000000034</v>
      </c>
      <c r="G117" s="2">
        <f t="shared" si="24"/>
        <v>-0.1799999999999784</v>
      </c>
      <c r="H117">
        <f t="shared" si="25"/>
        <v>151.16999999999999</v>
      </c>
      <c r="I117" s="10">
        <f t="shared" si="26"/>
        <v>43997</v>
      </c>
      <c r="J117">
        <f t="shared" si="27"/>
        <v>159.96</v>
      </c>
      <c r="K117" s="10">
        <f t="shared" si="28"/>
        <v>44023</v>
      </c>
      <c r="L117" t="str">
        <f t="shared" si="21"/>
        <v>YES</v>
      </c>
      <c r="M117">
        <f t="shared" si="22"/>
        <v>8.7900000000000205</v>
      </c>
    </row>
    <row r="118" spans="1:13">
      <c r="A118" s="1">
        <v>44076</v>
      </c>
      <c r="C118">
        <f t="shared" si="15"/>
        <v>1</v>
      </c>
      <c r="D118">
        <v>151.44999999999999</v>
      </c>
      <c r="E118">
        <v>158.80000000000001</v>
      </c>
      <c r="F118" s="14">
        <f t="shared" si="23"/>
        <v>7.3500000000000227</v>
      </c>
      <c r="G118" s="2">
        <f t="shared" si="24"/>
        <v>-0.23999999999998067</v>
      </c>
      <c r="H118">
        <f t="shared" si="25"/>
        <v>151.16999999999999</v>
      </c>
      <c r="I118" s="10">
        <f t="shared" si="26"/>
        <v>43997</v>
      </c>
      <c r="J118">
        <f t="shared" si="27"/>
        <v>159.96</v>
      </c>
      <c r="K118" s="10">
        <f t="shared" si="28"/>
        <v>44023</v>
      </c>
      <c r="L118" t="str">
        <f t="shared" si="21"/>
        <v>YES</v>
      </c>
      <c r="M118">
        <f t="shared" si="22"/>
        <v>8.7900000000000205</v>
      </c>
    </row>
    <row r="119" spans="1:13">
      <c r="A119" s="1">
        <v>44077</v>
      </c>
      <c r="C119">
        <f t="shared" si="15"/>
        <v>1</v>
      </c>
      <c r="D119">
        <v>151.51</v>
      </c>
      <c r="E119">
        <v>158.88</v>
      </c>
      <c r="F119" s="14">
        <f t="shared" si="23"/>
        <v>7.3700000000000045</v>
      </c>
      <c r="G119" s="2">
        <f t="shared" si="24"/>
        <v>1.999999999998181E-2</v>
      </c>
      <c r="H119">
        <f t="shared" si="25"/>
        <v>151.16999999999999</v>
      </c>
      <c r="I119" s="10">
        <f t="shared" si="26"/>
        <v>43997</v>
      </c>
      <c r="J119">
        <f t="shared" si="27"/>
        <v>159.96</v>
      </c>
      <c r="K119" s="10">
        <f t="shared" si="28"/>
        <v>44023</v>
      </c>
      <c r="L119" t="str">
        <f t="shared" si="21"/>
        <v>YES</v>
      </c>
      <c r="M119">
        <f t="shared" si="22"/>
        <v>8.7900000000000205</v>
      </c>
    </row>
    <row r="120" spans="1:13">
      <c r="A120" s="1">
        <v>44078</v>
      </c>
      <c r="C120">
        <f t="shared" si="15"/>
        <v>1</v>
      </c>
      <c r="D120">
        <v>152.09</v>
      </c>
      <c r="E120">
        <v>158.91999999999999</v>
      </c>
      <c r="F120" s="14">
        <f t="shared" si="23"/>
        <v>6.8299999999999841</v>
      </c>
      <c r="G120" s="2">
        <f t="shared" si="24"/>
        <v>-0.54000000000002046</v>
      </c>
      <c r="H120">
        <f t="shared" si="25"/>
        <v>151.16999999999999</v>
      </c>
      <c r="I120" s="10">
        <f t="shared" si="26"/>
        <v>43997</v>
      </c>
      <c r="J120">
        <f t="shared" si="27"/>
        <v>159.96</v>
      </c>
      <c r="K120" s="10">
        <f t="shared" si="28"/>
        <v>44023</v>
      </c>
      <c r="L120" t="str">
        <f t="shared" si="21"/>
        <v>YES</v>
      </c>
      <c r="M120">
        <f t="shared" si="22"/>
        <v>8.7900000000000205</v>
      </c>
    </row>
    <row r="121" spans="1:13">
      <c r="A121" s="1">
        <v>44079</v>
      </c>
      <c r="C121">
        <f t="shared" si="15"/>
        <v>1</v>
      </c>
      <c r="D121">
        <v>151.52000000000001</v>
      </c>
      <c r="E121">
        <v>159.4</v>
      </c>
      <c r="F121" s="14">
        <f t="shared" si="23"/>
        <v>7.8799999999999955</v>
      </c>
      <c r="G121" s="2">
        <f t="shared" si="24"/>
        <v>1.0500000000000114</v>
      </c>
      <c r="H121">
        <f t="shared" si="25"/>
        <v>151.16999999999999</v>
      </c>
      <c r="I121" s="10">
        <f t="shared" si="26"/>
        <v>43997</v>
      </c>
      <c r="J121">
        <f t="shared" si="27"/>
        <v>159.96</v>
      </c>
      <c r="K121" s="10">
        <f t="shared" si="28"/>
        <v>44023</v>
      </c>
      <c r="L121" t="str">
        <f t="shared" si="21"/>
        <v>YES</v>
      </c>
      <c r="M121">
        <f t="shared" si="22"/>
        <v>8.7900000000000205</v>
      </c>
    </row>
    <row r="122" spans="1:13">
      <c r="A122" s="1">
        <v>44080</v>
      </c>
      <c r="C122">
        <f t="shared" si="15"/>
        <v>1</v>
      </c>
      <c r="D122">
        <v>151.44</v>
      </c>
      <c r="E122">
        <v>160.07</v>
      </c>
      <c r="F122" s="14">
        <f t="shared" si="23"/>
        <v>8.6299999999999955</v>
      </c>
      <c r="G122" s="2">
        <f t="shared" si="24"/>
        <v>0.75</v>
      </c>
      <c r="H122">
        <f t="shared" si="25"/>
        <v>151.16999999999999</v>
      </c>
      <c r="I122" s="10">
        <f t="shared" si="26"/>
        <v>43997</v>
      </c>
      <c r="J122">
        <f t="shared" si="27"/>
        <v>160.07</v>
      </c>
      <c r="K122" s="10">
        <f t="shared" si="28"/>
        <v>44080</v>
      </c>
      <c r="L122" t="str">
        <f t="shared" si="21"/>
        <v>YES</v>
      </c>
      <c r="M122">
        <f t="shared" si="22"/>
        <v>8.9000000000000057</v>
      </c>
    </row>
    <row r="123" spans="1:13">
      <c r="A123" s="1">
        <v>44081</v>
      </c>
      <c r="C123">
        <f t="shared" si="15"/>
        <v>1</v>
      </c>
      <c r="D123">
        <v>151.22</v>
      </c>
      <c r="E123">
        <v>158.9</v>
      </c>
      <c r="F123" s="14">
        <f t="shared" si="23"/>
        <v>7.6800000000000068</v>
      </c>
      <c r="G123" s="2">
        <f t="shared" si="24"/>
        <v>-0.94999999999998863</v>
      </c>
      <c r="H123">
        <f t="shared" si="25"/>
        <v>151.16999999999999</v>
      </c>
      <c r="I123" s="10">
        <f t="shared" si="26"/>
        <v>43997</v>
      </c>
      <c r="J123">
        <f t="shared" si="27"/>
        <v>160.07</v>
      </c>
      <c r="K123" s="10">
        <f t="shared" si="28"/>
        <v>44080</v>
      </c>
      <c r="L123" t="str">
        <f t="shared" si="21"/>
        <v>YES</v>
      </c>
      <c r="M123">
        <f t="shared" si="22"/>
        <v>8.9000000000000057</v>
      </c>
    </row>
    <row r="124" spans="1:13">
      <c r="A124" s="1">
        <v>44082</v>
      </c>
      <c r="C124">
        <f t="shared" si="15"/>
        <v>1</v>
      </c>
      <c r="D124">
        <v>151.38</v>
      </c>
      <c r="E124">
        <v>160</v>
      </c>
      <c r="F124" s="14">
        <f t="shared" si="23"/>
        <v>8.6200000000000045</v>
      </c>
      <c r="G124" s="2">
        <f t="shared" si="24"/>
        <v>0.93999999999999773</v>
      </c>
      <c r="H124">
        <f t="shared" si="25"/>
        <v>151.16999999999999</v>
      </c>
      <c r="I124" s="10">
        <f t="shared" si="26"/>
        <v>43997</v>
      </c>
      <c r="J124">
        <f t="shared" si="27"/>
        <v>160.07</v>
      </c>
      <c r="K124" s="10">
        <f t="shared" si="28"/>
        <v>44080</v>
      </c>
      <c r="L124" t="str">
        <f t="shared" si="21"/>
        <v>YES</v>
      </c>
      <c r="M124">
        <f t="shared" si="22"/>
        <v>8.9000000000000057</v>
      </c>
    </row>
    <row r="125" spans="1:13">
      <c r="A125" s="1">
        <v>44083</v>
      </c>
      <c r="C125">
        <f t="shared" si="15"/>
        <v>1</v>
      </c>
      <c r="D125">
        <v>151.63999999999999</v>
      </c>
      <c r="E125">
        <v>158.81</v>
      </c>
      <c r="F125" s="14">
        <f t="shared" si="23"/>
        <v>7.1700000000000159</v>
      </c>
      <c r="G125" s="2">
        <f t="shared" si="24"/>
        <v>-1.4499999999999886</v>
      </c>
      <c r="H125">
        <f t="shared" si="25"/>
        <v>151.16999999999999</v>
      </c>
      <c r="I125" s="10">
        <f t="shared" si="26"/>
        <v>43997</v>
      </c>
      <c r="J125">
        <f t="shared" si="27"/>
        <v>160.07</v>
      </c>
      <c r="K125" s="10">
        <f t="shared" si="28"/>
        <v>44080</v>
      </c>
      <c r="L125" t="str">
        <f t="shared" si="21"/>
        <v>YES</v>
      </c>
      <c r="M125">
        <f t="shared" si="22"/>
        <v>8.9000000000000057</v>
      </c>
    </row>
    <row r="126" spans="1:13">
      <c r="A126" s="1">
        <v>44084</v>
      </c>
      <c r="C126">
        <f t="shared" si="15"/>
        <v>1</v>
      </c>
      <c r="D126">
        <v>152.5</v>
      </c>
      <c r="E126">
        <v>158.75</v>
      </c>
      <c r="F126" s="14">
        <f t="shared" si="23"/>
        <v>6.25</v>
      </c>
      <c r="G126" s="2">
        <f t="shared" si="24"/>
        <v>-0.92000000000001592</v>
      </c>
      <c r="H126">
        <f t="shared" si="25"/>
        <v>151.16999999999999</v>
      </c>
      <c r="I126" s="10">
        <f t="shared" si="26"/>
        <v>43997</v>
      </c>
      <c r="J126">
        <f t="shared" si="27"/>
        <v>160.07</v>
      </c>
      <c r="K126" s="10">
        <f t="shared" si="28"/>
        <v>44080</v>
      </c>
      <c r="L126" t="str">
        <f t="shared" si="21"/>
        <v>YES</v>
      </c>
      <c r="M126">
        <f t="shared" si="22"/>
        <v>8.9000000000000057</v>
      </c>
    </row>
    <row r="127" spans="1:13">
      <c r="A127" s="1">
        <v>44085</v>
      </c>
      <c r="C127">
        <f t="shared" si="15"/>
        <v>1</v>
      </c>
      <c r="D127">
        <v>152.47999999999999</v>
      </c>
      <c r="E127">
        <v>158.68</v>
      </c>
      <c r="F127" s="14">
        <f t="shared" si="23"/>
        <v>6.2000000000000171</v>
      </c>
      <c r="G127" s="2">
        <f t="shared" si="24"/>
        <v>-4.9999999999982947E-2</v>
      </c>
      <c r="H127">
        <f t="shared" si="25"/>
        <v>151.16999999999999</v>
      </c>
      <c r="I127" s="10">
        <f t="shared" si="26"/>
        <v>43997</v>
      </c>
      <c r="J127">
        <f t="shared" si="27"/>
        <v>160.07</v>
      </c>
      <c r="K127" s="10">
        <f t="shared" si="28"/>
        <v>44080</v>
      </c>
      <c r="L127" t="str">
        <f t="shared" si="21"/>
        <v>YES</v>
      </c>
      <c r="M127">
        <f t="shared" si="22"/>
        <v>8.9000000000000057</v>
      </c>
    </row>
    <row r="128" spans="1:13">
      <c r="A128" s="1">
        <v>44086</v>
      </c>
      <c r="C128">
        <f t="shared" si="15"/>
        <v>1</v>
      </c>
      <c r="D128">
        <v>152.5</v>
      </c>
      <c r="E128">
        <v>158.65</v>
      </c>
      <c r="F128" s="14">
        <f t="shared" si="23"/>
        <v>6.1500000000000057</v>
      </c>
      <c r="G128" s="2">
        <f t="shared" si="24"/>
        <v>-5.0000000000011369E-2</v>
      </c>
      <c r="H128">
        <f t="shared" si="25"/>
        <v>151.16999999999999</v>
      </c>
      <c r="I128" s="10">
        <f t="shared" si="26"/>
        <v>43997</v>
      </c>
      <c r="J128">
        <f t="shared" si="27"/>
        <v>160.07</v>
      </c>
      <c r="K128" s="10">
        <f t="shared" si="28"/>
        <v>44080</v>
      </c>
      <c r="L128" t="str">
        <f t="shared" si="21"/>
        <v>YES</v>
      </c>
      <c r="M128">
        <f t="shared" si="22"/>
        <v>8.9000000000000057</v>
      </c>
    </row>
    <row r="129" spans="1:13">
      <c r="A129" s="1">
        <v>44087</v>
      </c>
      <c r="C129">
        <f t="shared" si="15"/>
        <v>1</v>
      </c>
      <c r="D129">
        <v>152.41999999999999</v>
      </c>
      <c r="E129">
        <v>158.6</v>
      </c>
      <c r="F129" s="14">
        <f t="shared" si="23"/>
        <v>6.1800000000000068</v>
      </c>
      <c r="G129" s="2">
        <f t="shared" si="24"/>
        <v>3.0000000000001137E-2</v>
      </c>
      <c r="H129">
        <f t="shared" si="25"/>
        <v>151.16999999999999</v>
      </c>
      <c r="I129" s="10">
        <f t="shared" si="26"/>
        <v>43997</v>
      </c>
      <c r="J129">
        <f t="shared" si="27"/>
        <v>160.07</v>
      </c>
      <c r="K129" s="10">
        <f t="shared" si="28"/>
        <v>44080</v>
      </c>
      <c r="L129" t="str">
        <f t="shared" si="21"/>
        <v>YES</v>
      </c>
      <c r="M129">
        <f t="shared" si="22"/>
        <v>8.9000000000000057</v>
      </c>
    </row>
    <row r="130" spans="1:13">
      <c r="A130" s="1">
        <v>44088</v>
      </c>
      <c r="C130">
        <f t="shared" si="15"/>
        <v>1</v>
      </c>
      <c r="D130">
        <v>152.4</v>
      </c>
      <c r="E130">
        <v>158.35</v>
      </c>
      <c r="F130" s="14">
        <f t="shared" si="23"/>
        <v>5.9499999999999886</v>
      </c>
      <c r="G130" s="2">
        <f t="shared" si="24"/>
        <v>-0.23000000000001819</v>
      </c>
      <c r="H130">
        <f t="shared" si="25"/>
        <v>151.16999999999999</v>
      </c>
      <c r="I130" s="10">
        <f t="shared" si="26"/>
        <v>43997</v>
      </c>
      <c r="J130">
        <f t="shared" si="27"/>
        <v>160.07</v>
      </c>
      <c r="K130" s="10">
        <f t="shared" si="28"/>
        <v>44080</v>
      </c>
      <c r="L130" t="str">
        <f t="shared" si="21"/>
        <v>YES</v>
      </c>
      <c r="M130">
        <f t="shared" si="22"/>
        <v>8.9000000000000057</v>
      </c>
    </row>
    <row r="131" spans="1:13">
      <c r="A131" s="1">
        <v>44089</v>
      </c>
      <c r="C131">
        <f t="shared" ref="C131:C177" si="29">IF(F131&gt;0,1,0)</f>
        <v>1</v>
      </c>
      <c r="D131">
        <v>152.4</v>
      </c>
      <c r="E131">
        <v>158.5</v>
      </c>
      <c r="F131" s="14">
        <f t="shared" si="23"/>
        <v>6.0999999999999943</v>
      </c>
      <c r="G131" s="2">
        <f t="shared" si="24"/>
        <v>0.15000000000000568</v>
      </c>
      <c r="H131">
        <f t="shared" si="25"/>
        <v>151.16999999999999</v>
      </c>
      <c r="I131" s="10">
        <f t="shared" si="26"/>
        <v>43997</v>
      </c>
      <c r="J131">
        <f t="shared" si="27"/>
        <v>160.07</v>
      </c>
      <c r="K131" s="10">
        <f t="shared" si="28"/>
        <v>44080</v>
      </c>
      <c r="L131" t="str">
        <f t="shared" si="21"/>
        <v>YES</v>
      </c>
      <c r="M131">
        <f t="shared" si="22"/>
        <v>8.9000000000000057</v>
      </c>
    </row>
    <row r="132" spans="1:13">
      <c r="A132" s="1">
        <v>44090</v>
      </c>
      <c r="C132">
        <f t="shared" si="29"/>
        <v>1</v>
      </c>
      <c r="D132">
        <v>152.32</v>
      </c>
      <c r="E132">
        <v>158.57</v>
      </c>
      <c r="F132" s="14">
        <f t="shared" si="23"/>
        <v>6.25</v>
      </c>
      <c r="G132" s="2">
        <f t="shared" si="24"/>
        <v>0.15000000000000568</v>
      </c>
      <c r="H132">
        <f t="shared" si="25"/>
        <v>151.16999999999999</v>
      </c>
      <c r="I132" s="10">
        <f t="shared" ref="I132:I163" si="30">IF($H132&gt;=$H131,$I131,$A132)</f>
        <v>43997</v>
      </c>
      <c r="J132">
        <f t="shared" si="27"/>
        <v>160.07</v>
      </c>
      <c r="K132" s="10">
        <f t="shared" ref="K132:K163" si="31">IF($J132&lt;=$J131,$K131,$A132)</f>
        <v>44080</v>
      </c>
      <c r="L132" t="str">
        <f t="shared" si="21"/>
        <v>YES</v>
      </c>
      <c r="M132">
        <f t="shared" si="22"/>
        <v>8.9000000000000057</v>
      </c>
    </row>
    <row r="133" spans="1:13">
      <c r="A133" s="1">
        <v>44091</v>
      </c>
      <c r="C133">
        <f t="shared" si="29"/>
        <v>1</v>
      </c>
      <c r="D133">
        <v>152.30000000000001</v>
      </c>
      <c r="E133">
        <v>158.55000000000001</v>
      </c>
      <c r="F133" s="14">
        <f t="shared" si="23"/>
        <v>6.25</v>
      </c>
      <c r="G133" s="2">
        <f t="shared" si="24"/>
        <v>0</v>
      </c>
      <c r="H133">
        <f t="shared" si="25"/>
        <v>151.16999999999999</v>
      </c>
      <c r="I133" s="10">
        <f t="shared" si="30"/>
        <v>43997</v>
      </c>
      <c r="J133">
        <f t="shared" si="27"/>
        <v>160.07</v>
      </c>
      <c r="K133" s="10">
        <f t="shared" si="31"/>
        <v>44080</v>
      </c>
      <c r="L133" t="str">
        <f t="shared" si="21"/>
        <v>YES</v>
      </c>
      <c r="M133">
        <f t="shared" si="22"/>
        <v>8.9000000000000057</v>
      </c>
    </row>
    <row r="134" spans="1:13">
      <c r="A134" s="1">
        <v>44092</v>
      </c>
      <c r="C134">
        <f t="shared" si="29"/>
        <v>1</v>
      </c>
      <c r="D134">
        <v>152.22</v>
      </c>
      <c r="E134">
        <v>158.80000000000001</v>
      </c>
      <c r="F134" s="14">
        <f t="shared" si="23"/>
        <v>6.5800000000000125</v>
      </c>
      <c r="G134" s="2">
        <f t="shared" si="24"/>
        <v>0.33000000000001251</v>
      </c>
      <c r="H134">
        <f t="shared" si="25"/>
        <v>151.16999999999999</v>
      </c>
      <c r="I134" s="10">
        <f t="shared" si="30"/>
        <v>43997</v>
      </c>
      <c r="J134">
        <f t="shared" si="27"/>
        <v>160.07</v>
      </c>
      <c r="K134" s="10">
        <f t="shared" si="31"/>
        <v>44080</v>
      </c>
      <c r="L134" t="str">
        <f t="shared" si="21"/>
        <v>YES</v>
      </c>
      <c r="M134">
        <f t="shared" si="22"/>
        <v>8.9000000000000057</v>
      </c>
    </row>
    <row r="135" spans="1:13">
      <c r="A135" s="1">
        <v>44093</v>
      </c>
      <c r="C135">
        <f t="shared" si="29"/>
        <v>1</v>
      </c>
      <c r="D135">
        <v>151.25</v>
      </c>
      <c r="E135">
        <v>158.80000000000001</v>
      </c>
      <c r="F135" s="14">
        <f t="shared" si="23"/>
        <v>7.5500000000000114</v>
      </c>
      <c r="G135" s="2">
        <f t="shared" si="24"/>
        <v>0.96999999999999886</v>
      </c>
      <c r="H135">
        <f t="shared" si="25"/>
        <v>151.16999999999999</v>
      </c>
      <c r="I135" s="10">
        <f t="shared" si="30"/>
        <v>43997</v>
      </c>
      <c r="J135">
        <f t="shared" si="27"/>
        <v>160.07</v>
      </c>
      <c r="K135" s="10">
        <f t="shared" si="31"/>
        <v>44080</v>
      </c>
      <c r="L135" t="str">
        <f t="shared" si="21"/>
        <v>YES</v>
      </c>
      <c r="M135">
        <f t="shared" si="22"/>
        <v>8.9000000000000057</v>
      </c>
    </row>
    <row r="136" spans="1:13">
      <c r="A136" s="1">
        <v>44094</v>
      </c>
      <c r="C136">
        <f t="shared" si="29"/>
        <v>1</v>
      </c>
      <c r="D136">
        <v>152.03</v>
      </c>
      <c r="E136">
        <v>158.69999999999999</v>
      </c>
      <c r="F136" s="14">
        <f t="shared" si="23"/>
        <v>6.6699999999999875</v>
      </c>
      <c r="G136" s="2">
        <f t="shared" si="24"/>
        <v>-0.88000000000002387</v>
      </c>
      <c r="H136">
        <f t="shared" si="25"/>
        <v>151.16999999999999</v>
      </c>
      <c r="I136" s="10">
        <f t="shared" si="30"/>
        <v>43997</v>
      </c>
      <c r="J136">
        <f t="shared" si="27"/>
        <v>160.07</v>
      </c>
      <c r="K136" s="10">
        <f t="shared" si="31"/>
        <v>44080</v>
      </c>
      <c r="L136" t="str">
        <f t="shared" ref="L136:L167" si="32">IF(F136&gt;0,"YES","NO")</f>
        <v>YES</v>
      </c>
      <c r="M136">
        <f t="shared" ref="M136:M167" si="33">J136-H136</f>
        <v>8.9000000000000057</v>
      </c>
    </row>
    <row r="137" spans="1:13">
      <c r="A137" s="1">
        <v>44095</v>
      </c>
      <c r="C137">
        <f t="shared" si="29"/>
        <v>1</v>
      </c>
      <c r="D137">
        <v>151.25</v>
      </c>
      <c r="E137">
        <v>158.6</v>
      </c>
      <c r="F137" s="14">
        <f t="shared" si="23"/>
        <v>7.3499999999999943</v>
      </c>
      <c r="G137" s="2">
        <f t="shared" si="24"/>
        <v>0.68000000000000682</v>
      </c>
      <c r="H137">
        <f t="shared" si="25"/>
        <v>151.16999999999999</v>
      </c>
      <c r="I137" s="10">
        <f t="shared" si="30"/>
        <v>43997</v>
      </c>
      <c r="J137">
        <f t="shared" si="27"/>
        <v>160.07</v>
      </c>
      <c r="K137" s="10">
        <f t="shared" si="31"/>
        <v>44080</v>
      </c>
      <c r="L137" t="str">
        <f t="shared" si="32"/>
        <v>YES</v>
      </c>
      <c r="M137">
        <f t="shared" si="33"/>
        <v>8.9000000000000057</v>
      </c>
    </row>
    <row r="138" spans="1:13">
      <c r="A138" s="1">
        <v>44096</v>
      </c>
      <c r="C138">
        <f t="shared" si="29"/>
        <v>1</v>
      </c>
      <c r="D138">
        <v>151.57</v>
      </c>
      <c r="E138">
        <v>158.59</v>
      </c>
      <c r="F138" s="14">
        <f t="shared" si="23"/>
        <v>7.0200000000000102</v>
      </c>
      <c r="G138" s="2">
        <f t="shared" si="24"/>
        <v>-0.32999999999998408</v>
      </c>
      <c r="H138">
        <f t="shared" si="25"/>
        <v>151.16999999999999</v>
      </c>
      <c r="I138" s="10">
        <f t="shared" si="30"/>
        <v>43997</v>
      </c>
      <c r="J138">
        <f t="shared" si="27"/>
        <v>160.07</v>
      </c>
      <c r="K138" s="10">
        <f t="shared" si="31"/>
        <v>44080</v>
      </c>
      <c r="L138" t="str">
        <f t="shared" si="32"/>
        <v>YES</v>
      </c>
      <c r="M138">
        <f t="shared" si="33"/>
        <v>8.9000000000000057</v>
      </c>
    </row>
    <row r="139" spans="1:13">
      <c r="A139" s="1">
        <v>44097</v>
      </c>
      <c r="C139">
        <f t="shared" si="29"/>
        <v>1</v>
      </c>
      <c r="D139">
        <v>151.63999999999999</v>
      </c>
      <c r="E139">
        <v>158.59</v>
      </c>
      <c r="F139" s="14">
        <f t="shared" si="23"/>
        <v>6.9500000000000171</v>
      </c>
      <c r="G139" s="2">
        <f t="shared" si="24"/>
        <v>-6.9999999999993179E-2</v>
      </c>
      <c r="H139">
        <f t="shared" si="25"/>
        <v>151.16999999999999</v>
      </c>
      <c r="I139" s="10">
        <f t="shared" si="30"/>
        <v>43997</v>
      </c>
      <c r="J139">
        <f t="shared" si="27"/>
        <v>160.07</v>
      </c>
      <c r="K139" s="10">
        <f t="shared" si="31"/>
        <v>44080</v>
      </c>
      <c r="L139" t="str">
        <f t="shared" si="32"/>
        <v>YES</v>
      </c>
      <c r="M139">
        <f t="shared" si="33"/>
        <v>8.9000000000000057</v>
      </c>
    </row>
    <row r="140" spans="1:13">
      <c r="A140" s="1">
        <v>44098</v>
      </c>
      <c r="C140">
        <f t="shared" si="29"/>
        <v>1</v>
      </c>
      <c r="D140">
        <v>151.63999999999999</v>
      </c>
      <c r="E140">
        <v>158.83000000000001</v>
      </c>
      <c r="F140" s="14">
        <f t="shared" ref="F140:F144" si="34">(E140-D140)</f>
        <v>7.1900000000000261</v>
      </c>
      <c r="G140" s="2">
        <f t="shared" ref="G140:G144" si="35">F140-F139</f>
        <v>0.24000000000000909</v>
      </c>
      <c r="H140">
        <f t="shared" si="25"/>
        <v>151.16999999999999</v>
      </c>
      <c r="I140" s="10">
        <f t="shared" si="30"/>
        <v>43997</v>
      </c>
      <c r="J140">
        <f t="shared" si="27"/>
        <v>160.07</v>
      </c>
      <c r="K140" s="10">
        <f t="shared" si="31"/>
        <v>44080</v>
      </c>
      <c r="L140" t="str">
        <f t="shared" si="32"/>
        <v>YES</v>
      </c>
      <c r="M140">
        <f t="shared" si="33"/>
        <v>8.9000000000000057</v>
      </c>
    </row>
    <row r="141" spans="1:13">
      <c r="A141" s="1">
        <v>44099</v>
      </c>
      <c r="C141">
        <f t="shared" si="29"/>
        <v>1</v>
      </c>
      <c r="D141">
        <v>151.5</v>
      </c>
      <c r="E141">
        <v>158.79</v>
      </c>
      <c r="F141" s="14">
        <f t="shared" si="34"/>
        <v>7.289999999999992</v>
      </c>
      <c r="G141" s="2">
        <f t="shared" si="35"/>
        <v>9.9999999999965894E-2</v>
      </c>
      <c r="H141">
        <f t="shared" si="25"/>
        <v>151.16999999999999</v>
      </c>
      <c r="I141" s="10">
        <f t="shared" si="30"/>
        <v>43997</v>
      </c>
      <c r="J141">
        <f t="shared" si="27"/>
        <v>160.07</v>
      </c>
      <c r="K141" s="10">
        <f t="shared" si="31"/>
        <v>44080</v>
      </c>
      <c r="L141" t="str">
        <f t="shared" si="32"/>
        <v>YES</v>
      </c>
      <c r="M141">
        <f t="shared" si="33"/>
        <v>8.9000000000000057</v>
      </c>
    </row>
    <row r="142" spans="1:13">
      <c r="A142" s="1">
        <v>44100</v>
      </c>
      <c r="C142">
        <f t="shared" si="29"/>
        <v>1</v>
      </c>
      <c r="D142">
        <v>151.44999999999999</v>
      </c>
      <c r="E142">
        <v>158.6</v>
      </c>
      <c r="F142" s="14">
        <f t="shared" si="34"/>
        <v>7.1500000000000057</v>
      </c>
      <c r="G142" s="2">
        <f t="shared" si="35"/>
        <v>-0.13999999999998636</v>
      </c>
      <c r="H142">
        <f t="shared" si="25"/>
        <v>151.16999999999999</v>
      </c>
      <c r="I142" s="10">
        <f t="shared" si="30"/>
        <v>43997</v>
      </c>
      <c r="J142">
        <f t="shared" si="27"/>
        <v>160.07</v>
      </c>
      <c r="K142" s="10">
        <f t="shared" si="31"/>
        <v>44080</v>
      </c>
      <c r="L142" t="str">
        <f t="shared" si="32"/>
        <v>YES</v>
      </c>
      <c r="M142">
        <f t="shared" si="33"/>
        <v>8.9000000000000057</v>
      </c>
    </row>
    <row r="143" spans="1:13">
      <c r="A143" s="1">
        <v>44101</v>
      </c>
      <c r="C143">
        <f t="shared" si="29"/>
        <v>1</v>
      </c>
      <c r="D143">
        <v>151.51</v>
      </c>
      <c r="E143">
        <v>158.69999999999999</v>
      </c>
      <c r="F143" s="14">
        <f t="shared" si="34"/>
        <v>7.1899999999999977</v>
      </c>
      <c r="G143" s="2">
        <f t="shared" si="35"/>
        <v>3.9999999999992042E-2</v>
      </c>
      <c r="H143">
        <f t="shared" si="25"/>
        <v>151.16999999999999</v>
      </c>
      <c r="I143" s="10">
        <f t="shared" si="30"/>
        <v>43997</v>
      </c>
      <c r="J143">
        <f t="shared" si="27"/>
        <v>160.07</v>
      </c>
      <c r="K143" s="10">
        <f t="shared" si="31"/>
        <v>44080</v>
      </c>
      <c r="L143" t="str">
        <f t="shared" si="32"/>
        <v>YES</v>
      </c>
      <c r="M143">
        <f t="shared" si="33"/>
        <v>8.9000000000000057</v>
      </c>
    </row>
    <row r="144" spans="1:13">
      <c r="A144" s="1">
        <v>44102</v>
      </c>
      <c r="C144">
        <f t="shared" si="29"/>
        <v>1</v>
      </c>
      <c r="D144">
        <v>152.46</v>
      </c>
      <c r="E144">
        <v>158.75</v>
      </c>
      <c r="F144" s="14">
        <f t="shared" si="34"/>
        <v>6.289999999999992</v>
      </c>
      <c r="G144" s="2">
        <f t="shared" si="35"/>
        <v>-0.90000000000000568</v>
      </c>
      <c r="H144">
        <f t="shared" si="25"/>
        <v>151.16999999999999</v>
      </c>
      <c r="I144" s="10">
        <f t="shared" si="30"/>
        <v>43997</v>
      </c>
      <c r="J144">
        <f t="shared" si="27"/>
        <v>160.07</v>
      </c>
      <c r="K144" s="10">
        <f t="shared" si="31"/>
        <v>44080</v>
      </c>
      <c r="L144" t="str">
        <f t="shared" si="32"/>
        <v>YES</v>
      </c>
      <c r="M144">
        <f t="shared" si="33"/>
        <v>8.9000000000000057</v>
      </c>
    </row>
    <row r="145" spans="1:13">
      <c r="A145" s="1">
        <v>44103</v>
      </c>
      <c r="C145">
        <f t="shared" si="29"/>
        <v>1</v>
      </c>
      <c r="D145">
        <v>152.04</v>
      </c>
      <c r="E145">
        <v>159.47999999999999</v>
      </c>
      <c r="F145" s="14">
        <f t="shared" ref="F145:F177" si="36">(E145-D145)</f>
        <v>7.4399999999999977</v>
      </c>
      <c r="G145" s="2">
        <f t="shared" ref="G145:G167" si="37">F145-F144</f>
        <v>1.1500000000000057</v>
      </c>
      <c r="H145">
        <f t="shared" si="25"/>
        <v>151.16999999999999</v>
      </c>
      <c r="I145" s="10">
        <f t="shared" si="30"/>
        <v>43997</v>
      </c>
      <c r="J145">
        <f t="shared" si="27"/>
        <v>160.07</v>
      </c>
      <c r="K145" s="10">
        <f t="shared" si="31"/>
        <v>44080</v>
      </c>
      <c r="L145" t="str">
        <f t="shared" si="32"/>
        <v>YES</v>
      </c>
      <c r="M145">
        <f t="shared" si="33"/>
        <v>8.9000000000000057</v>
      </c>
    </row>
    <row r="146" spans="1:13" s="47" customFormat="1">
      <c r="A146" s="46">
        <v>44104</v>
      </c>
      <c r="C146" s="47">
        <f t="shared" si="29"/>
        <v>1</v>
      </c>
      <c r="D146" s="47">
        <v>152.04</v>
      </c>
      <c r="E146" s="47">
        <v>159.47999999999999</v>
      </c>
      <c r="F146" s="48">
        <f t="shared" si="36"/>
        <v>7.4399999999999977</v>
      </c>
      <c r="G146" s="48">
        <f t="shared" si="37"/>
        <v>0</v>
      </c>
      <c r="H146" s="47">
        <f t="shared" si="25"/>
        <v>151.16999999999999</v>
      </c>
      <c r="I146" s="49">
        <f t="shared" si="30"/>
        <v>43997</v>
      </c>
      <c r="J146" s="47">
        <f t="shared" si="27"/>
        <v>160.07</v>
      </c>
      <c r="K146" s="49">
        <f t="shared" si="31"/>
        <v>44080</v>
      </c>
      <c r="L146" s="47" t="str">
        <f t="shared" si="32"/>
        <v>YES</v>
      </c>
      <c r="M146" s="47">
        <f t="shared" si="33"/>
        <v>8.9000000000000057</v>
      </c>
    </row>
    <row r="147" spans="1:13">
      <c r="A147" s="1">
        <v>44105</v>
      </c>
      <c r="C147">
        <f t="shared" si="29"/>
        <v>1</v>
      </c>
      <c r="D147">
        <v>152.05000000000001</v>
      </c>
      <c r="E147">
        <v>160</v>
      </c>
      <c r="F147" s="14">
        <f>(E147-D147)</f>
        <v>7.9499999999999886</v>
      </c>
      <c r="G147" s="2">
        <f t="shared" si="37"/>
        <v>0.50999999999999091</v>
      </c>
      <c r="H147">
        <f>IF($D147&lt;$H146,$D147,$H146)</f>
        <v>151.16999999999999</v>
      </c>
      <c r="I147" s="10">
        <f t="shared" si="30"/>
        <v>43997</v>
      </c>
      <c r="J147">
        <f>IF($E147&gt;$J146,$E147,$J146)</f>
        <v>160.07</v>
      </c>
      <c r="K147" s="10">
        <f t="shared" si="31"/>
        <v>44080</v>
      </c>
      <c r="L147" t="str">
        <f t="shared" si="32"/>
        <v>YES</v>
      </c>
      <c r="M147">
        <f t="shared" si="33"/>
        <v>8.9000000000000057</v>
      </c>
    </row>
    <row r="148" spans="1:13" s="47" customFormat="1">
      <c r="A148" s="46">
        <v>44106</v>
      </c>
      <c r="C148" s="47">
        <f t="shared" si="29"/>
        <v>1</v>
      </c>
      <c r="D148" s="47">
        <v>152.05000000000001</v>
      </c>
      <c r="E148" s="47">
        <v>160</v>
      </c>
      <c r="F148" s="48">
        <f>(E148-D148)</f>
        <v>7.9499999999999886</v>
      </c>
      <c r="G148" s="48">
        <f t="shared" si="37"/>
        <v>0</v>
      </c>
      <c r="H148" s="47">
        <f>IF($D148&lt;$H147,$D148,$H147)</f>
        <v>151.16999999999999</v>
      </c>
      <c r="I148" s="49">
        <f t="shared" si="30"/>
        <v>43997</v>
      </c>
      <c r="J148" s="47">
        <f>IF($E148&gt;$J147,$E148,$J147)</f>
        <v>160.07</v>
      </c>
      <c r="K148" s="49">
        <f t="shared" si="31"/>
        <v>44080</v>
      </c>
      <c r="L148" s="47" t="str">
        <f t="shared" si="32"/>
        <v>YES</v>
      </c>
      <c r="M148" s="47">
        <f t="shared" si="33"/>
        <v>8.9000000000000057</v>
      </c>
    </row>
    <row r="149" spans="1:13">
      <c r="A149" s="1">
        <v>44107</v>
      </c>
      <c r="C149">
        <f t="shared" si="29"/>
        <v>1</v>
      </c>
      <c r="D149">
        <v>152</v>
      </c>
      <c r="E149">
        <v>158.94999999999999</v>
      </c>
      <c r="F149" s="14">
        <f>(E149-D149)</f>
        <v>6.9499999999999886</v>
      </c>
      <c r="G149" s="2">
        <f t="shared" si="37"/>
        <v>-1</v>
      </c>
      <c r="H149">
        <f>IF($D149&lt;$H148,$D149,$H148)</f>
        <v>151.16999999999999</v>
      </c>
      <c r="I149" s="10">
        <f t="shared" si="30"/>
        <v>43997</v>
      </c>
      <c r="J149">
        <f>IF($E149&gt;$J148,$E149,$J148)</f>
        <v>160.07</v>
      </c>
      <c r="K149" s="10">
        <f t="shared" si="31"/>
        <v>44080</v>
      </c>
      <c r="L149" t="str">
        <f t="shared" si="32"/>
        <v>YES</v>
      </c>
      <c r="M149">
        <f t="shared" si="33"/>
        <v>8.9000000000000057</v>
      </c>
    </row>
    <row r="150" spans="1:13">
      <c r="A150" s="1">
        <v>44108</v>
      </c>
      <c r="C150">
        <f t="shared" si="29"/>
        <v>1</v>
      </c>
      <c r="D150">
        <v>152.32</v>
      </c>
      <c r="E150">
        <v>158.84</v>
      </c>
      <c r="F150" s="14">
        <f>(E150-D150)</f>
        <v>6.5200000000000102</v>
      </c>
      <c r="G150" s="2">
        <f t="shared" si="37"/>
        <v>-0.4299999999999784</v>
      </c>
      <c r="H150">
        <f>IF($D150&lt;$H149,$D150,$H149)</f>
        <v>151.16999999999999</v>
      </c>
      <c r="I150" s="10">
        <f t="shared" si="30"/>
        <v>43997</v>
      </c>
      <c r="J150">
        <f>IF($E150&gt;$J149,$E150,$J149)</f>
        <v>160.07</v>
      </c>
      <c r="K150" s="10">
        <f t="shared" si="31"/>
        <v>44080</v>
      </c>
      <c r="L150" t="str">
        <f t="shared" si="32"/>
        <v>YES</v>
      </c>
      <c r="M150">
        <f t="shared" si="33"/>
        <v>8.9000000000000057</v>
      </c>
    </row>
    <row r="151" spans="1:13" s="47" customFormat="1">
      <c r="A151" s="46">
        <v>44109</v>
      </c>
      <c r="C151" s="47">
        <f t="shared" si="29"/>
        <v>1</v>
      </c>
      <c r="D151" s="47">
        <v>152.32</v>
      </c>
      <c r="E151" s="47">
        <v>158.84</v>
      </c>
      <c r="F151" s="48">
        <f t="shared" si="36"/>
        <v>6.5200000000000102</v>
      </c>
      <c r="G151" s="48">
        <f t="shared" si="37"/>
        <v>0</v>
      </c>
      <c r="H151" s="47">
        <f t="shared" si="25"/>
        <v>151.16999999999999</v>
      </c>
      <c r="I151" s="49">
        <f t="shared" si="30"/>
        <v>43997</v>
      </c>
      <c r="J151" s="47">
        <f t="shared" si="27"/>
        <v>160.07</v>
      </c>
      <c r="K151" s="49">
        <f t="shared" si="31"/>
        <v>44080</v>
      </c>
      <c r="L151" s="47" t="str">
        <f t="shared" si="32"/>
        <v>YES</v>
      </c>
      <c r="M151" s="47">
        <f t="shared" si="33"/>
        <v>8.9000000000000057</v>
      </c>
    </row>
    <row r="152" spans="1:13">
      <c r="A152" s="1">
        <v>44110</v>
      </c>
      <c r="C152">
        <f t="shared" si="29"/>
        <v>1</v>
      </c>
      <c r="D152">
        <v>152.30000000000001</v>
      </c>
      <c r="E152">
        <v>159.32</v>
      </c>
      <c r="F152" s="14">
        <f t="shared" si="36"/>
        <v>7.0199999999999818</v>
      </c>
      <c r="G152" s="2">
        <f t="shared" si="37"/>
        <v>0.49999999999997158</v>
      </c>
      <c r="H152">
        <f t="shared" si="25"/>
        <v>151.16999999999999</v>
      </c>
      <c r="I152" s="10">
        <f t="shared" si="30"/>
        <v>43997</v>
      </c>
      <c r="J152">
        <f t="shared" si="27"/>
        <v>160.07</v>
      </c>
      <c r="K152" s="10">
        <f t="shared" si="31"/>
        <v>44080</v>
      </c>
      <c r="L152" t="str">
        <f t="shared" si="32"/>
        <v>YES</v>
      </c>
      <c r="M152">
        <f t="shared" si="33"/>
        <v>8.9000000000000057</v>
      </c>
    </row>
    <row r="153" spans="1:13" s="47" customFormat="1">
      <c r="A153" s="46">
        <v>44111</v>
      </c>
      <c r="C153" s="47">
        <f t="shared" si="29"/>
        <v>1</v>
      </c>
      <c r="D153" s="47">
        <v>152.30000000000001</v>
      </c>
      <c r="E153" s="47">
        <v>159.32</v>
      </c>
      <c r="F153" s="48">
        <f t="shared" si="36"/>
        <v>7.0199999999999818</v>
      </c>
      <c r="G153" s="48">
        <f t="shared" si="37"/>
        <v>0</v>
      </c>
      <c r="H153" s="47">
        <f t="shared" si="25"/>
        <v>151.16999999999999</v>
      </c>
      <c r="I153" s="49">
        <f t="shared" si="30"/>
        <v>43997</v>
      </c>
      <c r="J153" s="47">
        <f t="shared" si="27"/>
        <v>160.07</v>
      </c>
      <c r="K153" s="49">
        <f t="shared" si="31"/>
        <v>44080</v>
      </c>
      <c r="L153" s="47" t="str">
        <f t="shared" si="32"/>
        <v>YES</v>
      </c>
      <c r="M153" s="47">
        <f t="shared" si="33"/>
        <v>8.9000000000000057</v>
      </c>
    </row>
    <row r="154" spans="1:13">
      <c r="A154" s="1">
        <v>44112</v>
      </c>
      <c r="C154">
        <f t="shared" si="29"/>
        <v>1</v>
      </c>
      <c r="D154">
        <v>152.34</v>
      </c>
      <c r="E154">
        <v>159.37</v>
      </c>
      <c r="F154" s="14">
        <f t="shared" si="36"/>
        <v>7.0300000000000011</v>
      </c>
      <c r="G154" s="2">
        <f t="shared" si="37"/>
        <v>1.0000000000019327E-2</v>
      </c>
      <c r="H154">
        <f t="shared" si="25"/>
        <v>151.16999999999999</v>
      </c>
      <c r="I154" s="10">
        <f t="shared" si="30"/>
        <v>43997</v>
      </c>
      <c r="J154">
        <f t="shared" si="27"/>
        <v>160.07</v>
      </c>
      <c r="K154" s="10">
        <f t="shared" si="31"/>
        <v>44080</v>
      </c>
      <c r="L154" t="str">
        <f t="shared" si="32"/>
        <v>YES</v>
      </c>
      <c r="M154">
        <f t="shared" si="33"/>
        <v>8.9000000000000057</v>
      </c>
    </row>
    <row r="155" spans="1:13" s="47" customFormat="1">
      <c r="A155" s="46">
        <v>44113</v>
      </c>
      <c r="C155" s="47">
        <f t="shared" si="29"/>
        <v>1</v>
      </c>
      <c r="D155" s="47">
        <v>152.34</v>
      </c>
      <c r="E155" s="47">
        <v>159.37</v>
      </c>
      <c r="F155" s="48">
        <f t="shared" si="36"/>
        <v>7.0300000000000011</v>
      </c>
      <c r="G155" s="48">
        <f t="shared" si="37"/>
        <v>0</v>
      </c>
      <c r="H155" s="47">
        <f t="shared" si="25"/>
        <v>151.16999999999999</v>
      </c>
      <c r="I155" s="49">
        <f t="shared" si="30"/>
        <v>43997</v>
      </c>
      <c r="J155" s="47">
        <f t="shared" si="27"/>
        <v>160.07</v>
      </c>
      <c r="K155" s="49">
        <f t="shared" si="31"/>
        <v>44080</v>
      </c>
      <c r="L155" s="47" t="str">
        <f t="shared" si="32"/>
        <v>YES</v>
      </c>
      <c r="M155" s="47">
        <f t="shared" si="33"/>
        <v>8.9000000000000057</v>
      </c>
    </row>
    <row r="156" spans="1:13">
      <c r="A156" s="1">
        <v>44114</v>
      </c>
      <c r="C156">
        <f t="shared" si="29"/>
        <v>1</v>
      </c>
      <c r="D156">
        <v>152.30000000000001</v>
      </c>
      <c r="E156">
        <v>158.71</v>
      </c>
      <c r="F156" s="14">
        <f t="shared" si="36"/>
        <v>6.4099999999999966</v>
      </c>
      <c r="G156" s="2">
        <f t="shared" si="37"/>
        <v>-0.62000000000000455</v>
      </c>
      <c r="H156">
        <f t="shared" si="25"/>
        <v>151.16999999999999</v>
      </c>
      <c r="I156" s="10">
        <f t="shared" si="30"/>
        <v>43997</v>
      </c>
      <c r="J156">
        <f t="shared" si="27"/>
        <v>160.07</v>
      </c>
      <c r="K156" s="10">
        <f t="shared" si="31"/>
        <v>44080</v>
      </c>
      <c r="L156" t="str">
        <f t="shared" si="32"/>
        <v>YES</v>
      </c>
      <c r="M156">
        <f t="shared" si="33"/>
        <v>8.9000000000000057</v>
      </c>
    </row>
    <row r="157" spans="1:13">
      <c r="A157" s="1">
        <v>44115</v>
      </c>
      <c r="C157">
        <f t="shared" si="29"/>
        <v>1</v>
      </c>
      <c r="D157" s="13">
        <v>152.44</v>
      </c>
      <c r="E157" s="13">
        <v>158.75</v>
      </c>
      <c r="F157" s="14">
        <f t="shared" si="36"/>
        <v>6.3100000000000023</v>
      </c>
      <c r="G157" s="2">
        <f t="shared" si="37"/>
        <v>-9.9999999999994316E-2</v>
      </c>
      <c r="H157">
        <f t="shared" si="25"/>
        <v>151.16999999999999</v>
      </c>
      <c r="I157" s="10">
        <f t="shared" si="30"/>
        <v>43997</v>
      </c>
      <c r="J157">
        <f t="shared" si="27"/>
        <v>160.07</v>
      </c>
      <c r="K157" s="10">
        <f t="shared" si="31"/>
        <v>44080</v>
      </c>
      <c r="L157" t="str">
        <f t="shared" si="32"/>
        <v>YES</v>
      </c>
      <c r="M157">
        <f t="shared" si="33"/>
        <v>8.9000000000000057</v>
      </c>
    </row>
    <row r="158" spans="1:13" s="47" customFormat="1">
      <c r="A158" s="46">
        <v>44116</v>
      </c>
      <c r="C158" s="47">
        <f t="shared" si="29"/>
        <v>1</v>
      </c>
      <c r="D158" s="47">
        <v>152.44</v>
      </c>
      <c r="E158" s="47">
        <v>158.75</v>
      </c>
      <c r="F158" s="48">
        <f t="shared" si="36"/>
        <v>6.3100000000000023</v>
      </c>
      <c r="G158" s="48">
        <f t="shared" si="37"/>
        <v>0</v>
      </c>
      <c r="H158" s="47">
        <f t="shared" si="25"/>
        <v>151.16999999999999</v>
      </c>
      <c r="I158" s="49">
        <f t="shared" si="30"/>
        <v>43997</v>
      </c>
      <c r="J158" s="47">
        <f t="shared" si="27"/>
        <v>160.07</v>
      </c>
      <c r="K158" s="49">
        <f t="shared" si="31"/>
        <v>44080</v>
      </c>
      <c r="L158" s="47" t="str">
        <f t="shared" si="32"/>
        <v>YES</v>
      </c>
      <c r="M158" s="47">
        <f t="shared" si="33"/>
        <v>8.9000000000000057</v>
      </c>
    </row>
    <row r="159" spans="1:13">
      <c r="A159" s="1">
        <v>44117</v>
      </c>
      <c r="C159">
        <f t="shared" si="29"/>
        <v>1</v>
      </c>
      <c r="D159" s="13">
        <v>152.33000000000001</v>
      </c>
      <c r="E159" s="13">
        <v>158.69999999999999</v>
      </c>
      <c r="F159" s="14">
        <f t="shared" si="36"/>
        <v>6.3699999999999761</v>
      </c>
      <c r="G159" s="2">
        <f t="shared" si="37"/>
        <v>5.9999999999973852E-2</v>
      </c>
      <c r="H159">
        <f t="shared" si="25"/>
        <v>151.16999999999999</v>
      </c>
      <c r="I159" s="10">
        <f t="shared" si="30"/>
        <v>43997</v>
      </c>
      <c r="J159">
        <f t="shared" si="27"/>
        <v>160.07</v>
      </c>
      <c r="K159" s="10">
        <f t="shared" si="31"/>
        <v>44080</v>
      </c>
      <c r="L159" t="str">
        <f t="shared" si="32"/>
        <v>YES</v>
      </c>
      <c r="M159">
        <f t="shared" si="33"/>
        <v>8.9000000000000057</v>
      </c>
    </row>
    <row r="160" spans="1:13" s="51" customFormat="1">
      <c r="A160" s="50">
        <v>44118</v>
      </c>
      <c r="C160" s="51">
        <f t="shared" si="29"/>
        <v>1</v>
      </c>
      <c r="D160" s="51">
        <v>152.33000000000001</v>
      </c>
      <c r="E160" s="51">
        <v>158.69999999999999</v>
      </c>
      <c r="F160" s="52">
        <f t="shared" si="36"/>
        <v>6.3699999999999761</v>
      </c>
      <c r="G160" s="52">
        <f t="shared" si="37"/>
        <v>0</v>
      </c>
      <c r="H160" s="51">
        <f t="shared" si="25"/>
        <v>151.16999999999999</v>
      </c>
      <c r="I160" s="53">
        <f t="shared" si="30"/>
        <v>43997</v>
      </c>
      <c r="J160" s="51">
        <f t="shared" si="27"/>
        <v>160.07</v>
      </c>
      <c r="K160" s="53">
        <f t="shared" si="31"/>
        <v>44080</v>
      </c>
      <c r="L160" s="51" t="str">
        <f t="shared" si="32"/>
        <v>YES</v>
      </c>
      <c r="M160" s="51">
        <f t="shared" si="33"/>
        <v>8.9000000000000057</v>
      </c>
    </row>
    <row r="161" spans="1:13">
      <c r="A161" s="1">
        <v>44119</v>
      </c>
      <c r="C161">
        <f t="shared" si="29"/>
        <v>1</v>
      </c>
      <c r="D161" s="13">
        <v>152.15</v>
      </c>
      <c r="E161" s="13">
        <v>158.66999999999999</v>
      </c>
      <c r="F161" s="14">
        <f t="shared" si="36"/>
        <v>6.5199999999999818</v>
      </c>
      <c r="G161" s="2">
        <f t="shared" si="37"/>
        <v>0.15000000000000568</v>
      </c>
      <c r="H161">
        <f t="shared" si="25"/>
        <v>151.16999999999999</v>
      </c>
      <c r="I161" s="10">
        <f t="shared" si="30"/>
        <v>43997</v>
      </c>
      <c r="J161">
        <f t="shared" si="27"/>
        <v>160.07</v>
      </c>
      <c r="K161" s="10">
        <f t="shared" si="31"/>
        <v>44080</v>
      </c>
      <c r="L161" t="str">
        <f t="shared" si="32"/>
        <v>YES</v>
      </c>
      <c r="M161">
        <f t="shared" si="33"/>
        <v>8.9000000000000057</v>
      </c>
    </row>
    <row r="162" spans="1:13" s="55" customFormat="1">
      <c r="A162" s="54">
        <v>44120</v>
      </c>
      <c r="C162" s="55">
        <f t="shared" si="29"/>
        <v>1</v>
      </c>
      <c r="D162" s="55">
        <v>152.15</v>
      </c>
      <c r="E162" s="55">
        <v>158.66999999999999</v>
      </c>
      <c r="F162" s="56">
        <f t="shared" si="36"/>
        <v>6.5199999999999818</v>
      </c>
      <c r="G162" s="56">
        <f t="shared" si="37"/>
        <v>0</v>
      </c>
      <c r="H162" s="55">
        <f t="shared" si="25"/>
        <v>151.16999999999999</v>
      </c>
      <c r="I162" s="57">
        <f t="shared" si="30"/>
        <v>43997</v>
      </c>
      <c r="J162" s="55">
        <f t="shared" si="27"/>
        <v>160.07</v>
      </c>
      <c r="K162" s="57">
        <f t="shared" si="31"/>
        <v>44080</v>
      </c>
      <c r="L162" s="55" t="str">
        <f t="shared" si="32"/>
        <v>YES</v>
      </c>
      <c r="M162" s="55">
        <f t="shared" si="33"/>
        <v>8.9000000000000057</v>
      </c>
    </row>
    <row r="163" spans="1:13">
      <c r="A163" s="1">
        <v>44121</v>
      </c>
      <c r="C163">
        <f t="shared" si="29"/>
        <v>1</v>
      </c>
      <c r="D163">
        <v>152.1</v>
      </c>
      <c r="E163">
        <v>158.85</v>
      </c>
      <c r="F163" s="14">
        <f t="shared" si="36"/>
        <v>6.75</v>
      </c>
      <c r="G163" s="2">
        <f t="shared" si="37"/>
        <v>0.23000000000001819</v>
      </c>
      <c r="H163">
        <f t="shared" si="25"/>
        <v>151.16999999999999</v>
      </c>
      <c r="I163" s="10">
        <f t="shared" si="30"/>
        <v>43997</v>
      </c>
      <c r="J163">
        <f t="shared" si="27"/>
        <v>160.07</v>
      </c>
      <c r="K163" s="10">
        <f t="shared" si="31"/>
        <v>44080</v>
      </c>
      <c r="L163" t="str">
        <f t="shared" si="32"/>
        <v>YES</v>
      </c>
      <c r="M163">
        <f t="shared" si="33"/>
        <v>8.9000000000000057</v>
      </c>
    </row>
    <row r="164" spans="1:13">
      <c r="A164" s="1">
        <v>44122</v>
      </c>
      <c r="C164">
        <f t="shared" si="29"/>
        <v>1</v>
      </c>
      <c r="D164">
        <v>152.1</v>
      </c>
      <c r="E164">
        <v>158.55000000000001</v>
      </c>
      <c r="F164" s="14">
        <f t="shared" si="36"/>
        <v>6.4500000000000171</v>
      </c>
      <c r="G164" s="2">
        <f t="shared" si="37"/>
        <v>-0.29999999999998295</v>
      </c>
      <c r="H164">
        <f t="shared" ref="H164:H177" si="38">IF($D164&lt;$H163,$D164,$H163)</f>
        <v>151.16999999999999</v>
      </c>
      <c r="I164" s="10">
        <f t="shared" ref="I164:I177" si="39">IF($H164&gt;=$H163,$I163,$A164)</f>
        <v>43997</v>
      </c>
      <c r="J164">
        <f t="shared" ref="J164:J177" si="40">IF($E164&gt;$J163,$E164,$J163)</f>
        <v>160.07</v>
      </c>
      <c r="K164" s="10">
        <f t="shared" ref="K164:K177" si="41">IF($J164&lt;=$J163,$K163,$A164)</f>
        <v>44080</v>
      </c>
      <c r="L164" t="str">
        <f t="shared" si="32"/>
        <v>YES</v>
      </c>
      <c r="M164">
        <f t="shared" si="33"/>
        <v>8.9000000000000057</v>
      </c>
    </row>
    <row r="165" spans="1:13" s="47" customFormat="1">
      <c r="A165" s="46">
        <v>44123</v>
      </c>
      <c r="C165" s="47">
        <f t="shared" si="29"/>
        <v>1</v>
      </c>
      <c r="D165" s="47">
        <v>152.1</v>
      </c>
      <c r="E165" s="47">
        <v>158.55000000000001</v>
      </c>
      <c r="F165" s="48">
        <f t="shared" si="36"/>
        <v>6.4500000000000171</v>
      </c>
      <c r="G165" s="48">
        <f t="shared" si="37"/>
        <v>0</v>
      </c>
      <c r="H165" s="47">
        <f t="shared" si="38"/>
        <v>151.16999999999999</v>
      </c>
      <c r="I165" s="49">
        <f t="shared" si="39"/>
        <v>43997</v>
      </c>
      <c r="J165" s="47">
        <f t="shared" si="40"/>
        <v>160.07</v>
      </c>
      <c r="K165" s="49">
        <f t="shared" si="41"/>
        <v>44080</v>
      </c>
      <c r="L165" s="47" t="str">
        <f t="shared" si="32"/>
        <v>YES</v>
      </c>
      <c r="M165" s="47">
        <f t="shared" si="33"/>
        <v>8.9000000000000057</v>
      </c>
    </row>
    <row r="166" spans="1:13">
      <c r="A166" s="1">
        <v>44124</v>
      </c>
      <c r="C166">
        <f t="shared" si="29"/>
        <v>1</v>
      </c>
      <c r="D166">
        <v>152.09</v>
      </c>
      <c r="E166">
        <v>158.54</v>
      </c>
      <c r="F166" s="14">
        <f t="shared" si="36"/>
        <v>6.4499999999999886</v>
      </c>
      <c r="G166" s="2">
        <f t="shared" si="37"/>
        <v>-2.8421709430404007E-14</v>
      </c>
      <c r="H166">
        <f t="shared" si="38"/>
        <v>151.16999999999999</v>
      </c>
      <c r="I166" s="10">
        <f t="shared" si="39"/>
        <v>43997</v>
      </c>
      <c r="J166">
        <f t="shared" si="40"/>
        <v>160.07</v>
      </c>
      <c r="K166" s="10">
        <f t="shared" si="41"/>
        <v>44080</v>
      </c>
      <c r="L166" t="str">
        <f t="shared" si="32"/>
        <v>YES</v>
      </c>
      <c r="M166">
        <f t="shared" si="33"/>
        <v>8.9000000000000057</v>
      </c>
    </row>
    <row r="167" spans="1:13" s="47" customFormat="1">
      <c r="A167" s="46">
        <v>44125</v>
      </c>
      <c r="C167" s="47">
        <f t="shared" si="29"/>
        <v>1</v>
      </c>
      <c r="D167" s="47">
        <v>152.09</v>
      </c>
      <c r="E167" s="47">
        <v>158.54</v>
      </c>
      <c r="F167" s="48">
        <f t="shared" si="36"/>
        <v>6.4499999999999886</v>
      </c>
      <c r="G167" s="48">
        <f t="shared" si="37"/>
        <v>0</v>
      </c>
      <c r="H167" s="47">
        <f t="shared" si="38"/>
        <v>151.16999999999999</v>
      </c>
      <c r="I167" s="49">
        <f t="shared" si="39"/>
        <v>43997</v>
      </c>
      <c r="J167" s="47">
        <f t="shared" si="40"/>
        <v>160.07</v>
      </c>
      <c r="K167" s="49">
        <f t="shared" si="41"/>
        <v>44080</v>
      </c>
      <c r="L167" s="47" t="str">
        <f t="shared" si="32"/>
        <v>YES</v>
      </c>
      <c r="M167" s="47">
        <f t="shared" si="33"/>
        <v>8.9000000000000057</v>
      </c>
    </row>
    <row r="168" spans="1:13">
      <c r="A168" s="1">
        <v>44126</v>
      </c>
      <c r="C168">
        <f t="shared" si="29"/>
        <v>1</v>
      </c>
      <c r="D168">
        <v>152.09</v>
      </c>
      <c r="E168">
        <v>158.44999999999999</v>
      </c>
      <c r="F168" s="14">
        <f t="shared" si="36"/>
        <v>6.3599999999999852</v>
      </c>
      <c r="G168" s="48">
        <f t="shared" ref="G168:G177" si="42">F168-F167</f>
        <v>-9.0000000000003411E-2</v>
      </c>
      <c r="H168" s="47">
        <f t="shared" si="38"/>
        <v>151.16999999999999</v>
      </c>
      <c r="I168" s="49">
        <f t="shared" si="39"/>
        <v>43997</v>
      </c>
      <c r="J168" s="47">
        <f t="shared" si="40"/>
        <v>160.07</v>
      </c>
      <c r="K168" s="49">
        <f t="shared" si="41"/>
        <v>44080</v>
      </c>
      <c r="L168" s="47" t="str">
        <f t="shared" ref="L168:L177" si="43">IF(F168&gt;0,"YES","NO")</f>
        <v>YES</v>
      </c>
      <c r="M168" s="47">
        <f t="shared" ref="M168:M177" si="44">J168-H168</f>
        <v>8.9000000000000057</v>
      </c>
    </row>
    <row r="169" spans="1:13" s="47" customFormat="1">
      <c r="A169" s="46">
        <v>44127</v>
      </c>
      <c r="C169" s="47">
        <f t="shared" si="29"/>
        <v>1</v>
      </c>
      <c r="D169" s="47">
        <v>152.09</v>
      </c>
      <c r="E169" s="47">
        <v>158.44999999999999</v>
      </c>
      <c r="F169" s="48">
        <f t="shared" si="36"/>
        <v>6.3599999999999852</v>
      </c>
      <c r="G169" s="48">
        <f t="shared" si="42"/>
        <v>0</v>
      </c>
      <c r="H169" s="47">
        <f t="shared" si="38"/>
        <v>151.16999999999999</v>
      </c>
      <c r="I169" s="49">
        <f t="shared" si="39"/>
        <v>43997</v>
      </c>
      <c r="J169" s="47">
        <f t="shared" si="40"/>
        <v>160.07</v>
      </c>
      <c r="K169" s="49">
        <f t="shared" si="41"/>
        <v>44080</v>
      </c>
      <c r="L169" s="47" t="str">
        <f t="shared" si="43"/>
        <v>YES</v>
      </c>
      <c r="M169" s="47">
        <f t="shared" si="44"/>
        <v>8.9000000000000057</v>
      </c>
    </row>
    <row r="170" spans="1:13">
      <c r="A170" s="1">
        <v>44128</v>
      </c>
      <c r="C170">
        <f t="shared" si="29"/>
        <v>1</v>
      </c>
      <c r="D170">
        <v>152.09</v>
      </c>
      <c r="E170">
        <v>158.43</v>
      </c>
      <c r="F170" s="14">
        <f t="shared" si="36"/>
        <v>6.3400000000000034</v>
      </c>
      <c r="G170" s="48">
        <f t="shared" si="42"/>
        <v>-1.999999999998181E-2</v>
      </c>
      <c r="H170" s="47">
        <f t="shared" si="38"/>
        <v>151.16999999999999</v>
      </c>
      <c r="I170" s="49">
        <f t="shared" si="39"/>
        <v>43997</v>
      </c>
      <c r="J170" s="47">
        <f t="shared" si="40"/>
        <v>160.07</v>
      </c>
      <c r="K170" s="49">
        <f t="shared" si="41"/>
        <v>44080</v>
      </c>
      <c r="L170" s="47" t="str">
        <f t="shared" si="43"/>
        <v>YES</v>
      </c>
      <c r="M170" s="47">
        <f t="shared" si="44"/>
        <v>8.9000000000000057</v>
      </c>
    </row>
    <row r="171" spans="1:13">
      <c r="A171" s="1">
        <v>44129</v>
      </c>
      <c r="C171">
        <f t="shared" si="29"/>
        <v>1</v>
      </c>
      <c r="D171" s="13">
        <v>152.09</v>
      </c>
      <c r="E171" s="13">
        <v>158.41</v>
      </c>
      <c r="F171" s="14">
        <f t="shared" si="36"/>
        <v>6.3199999999999932</v>
      </c>
      <c r="G171" s="48">
        <f t="shared" si="42"/>
        <v>-2.0000000000010232E-2</v>
      </c>
      <c r="H171" s="47">
        <f t="shared" si="38"/>
        <v>151.16999999999999</v>
      </c>
      <c r="I171" s="49">
        <f t="shared" si="39"/>
        <v>43997</v>
      </c>
      <c r="J171" s="47">
        <f t="shared" si="40"/>
        <v>160.07</v>
      </c>
      <c r="K171" s="49">
        <f t="shared" si="41"/>
        <v>44080</v>
      </c>
      <c r="L171" s="47" t="str">
        <f t="shared" si="43"/>
        <v>YES</v>
      </c>
      <c r="M171" s="47">
        <f t="shared" si="44"/>
        <v>8.9000000000000057</v>
      </c>
    </row>
    <row r="172" spans="1:13" s="51" customFormat="1">
      <c r="A172" s="50">
        <v>44130</v>
      </c>
      <c r="C172" s="51">
        <f t="shared" si="29"/>
        <v>1</v>
      </c>
      <c r="D172" s="51">
        <v>152.09</v>
      </c>
      <c r="E172" s="51">
        <v>158.41</v>
      </c>
      <c r="F172" s="52">
        <f t="shared" si="36"/>
        <v>6.3199999999999932</v>
      </c>
      <c r="G172" s="52">
        <f t="shared" si="42"/>
        <v>0</v>
      </c>
      <c r="H172" s="51">
        <f t="shared" si="38"/>
        <v>151.16999999999999</v>
      </c>
      <c r="I172" s="53">
        <f t="shared" si="39"/>
        <v>43997</v>
      </c>
      <c r="J172" s="51">
        <f t="shared" si="40"/>
        <v>160.07</v>
      </c>
      <c r="K172" s="53">
        <f t="shared" si="41"/>
        <v>44080</v>
      </c>
      <c r="L172" s="51" t="str">
        <f t="shared" si="43"/>
        <v>YES</v>
      </c>
      <c r="M172" s="51">
        <f t="shared" si="44"/>
        <v>8.9000000000000057</v>
      </c>
    </row>
    <row r="173" spans="1:13">
      <c r="A173" s="1">
        <v>44131</v>
      </c>
      <c r="C173">
        <f t="shared" si="29"/>
        <v>1</v>
      </c>
      <c r="D173" s="13">
        <v>152.51</v>
      </c>
      <c r="E173" s="13">
        <v>158.54</v>
      </c>
      <c r="F173" s="14">
        <f t="shared" si="36"/>
        <v>6.0300000000000011</v>
      </c>
      <c r="G173" s="48">
        <f t="shared" si="42"/>
        <v>-0.28999999999999204</v>
      </c>
      <c r="H173" s="47">
        <f t="shared" si="38"/>
        <v>151.16999999999999</v>
      </c>
      <c r="I173" s="49">
        <f t="shared" si="39"/>
        <v>43997</v>
      </c>
      <c r="J173" s="47">
        <f t="shared" si="40"/>
        <v>160.07</v>
      </c>
      <c r="K173" s="49">
        <f t="shared" si="41"/>
        <v>44080</v>
      </c>
      <c r="L173" s="47" t="str">
        <f t="shared" si="43"/>
        <v>YES</v>
      </c>
      <c r="M173" s="47">
        <f t="shared" si="44"/>
        <v>8.9000000000000057</v>
      </c>
    </row>
    <row r="174" spans="1:13" s="51" customFormat="1">
      <c r="A174" s="50">
        <v>44132</v>
      </c>
      <c r="C174" s="51">
        <f t="shared" si="29"/>
        <v>1</v>
      </c>
      <c r="D174" s="51">
        <v>152.51</v>
      </c>
      <c r="E174" s="51">
        <v>158.54</v>
      </c>
      <c r="F174" s="52">
        <f t="shared" si="36"/>
        <v>6.0300000000000011</v>
      </c>
      <c r="G174" s="52">
        <f t="shared" si="42"/>
        <v>0</v>
      </c>
      <c r="H174" s="51">
        <f t="shared" si="38"/>
        <v>151.16999999999999</v>
      </c>
      <c r="I174" s="53">
        <f t="shared" si="39"/>
        <v>43997</v>
      </c>
      <c r="J174" s="51">
        <f t="shared" si="40"/>
        <v>160.07</v>
      </c>
      <c r="K174" s="53">
        <f t="shared" si="41"/>
        <v>44080</v>
      </c>
      <c r="L174" s="51" t="str">
        <f t="shared" si="43"/>
        <v>YES</v>
      </c>
      <c r="M174" s="51">
        <f t="shared" si="44"/>
        <v>8.9000000000000057</v>
      </c>
    </row>
    <row r="175" spans="1:13">
      <c r="A175" s="1">
        <v>44133</v>
      </c>
      <c r="C175">
        <f t="shared" si="29"/>
        <v>1</v>
      </c>
      <c r="D175" s="13">
        <v>152.51</v>
      </c>
      <c r="E175" s="13">
        <v>158.26</v>
      </c>
      <c r="F175" s="14">
        <f t="shared" si="36"/>
        <v>5.75</v>
      </c>
      <c r="G175" s="48">
        <f t="shared" si="42"/>
        <v>-0.28000000000000114</v>
      </c>
      <c r="H175" s="47">
        <f t="shared" si="38"/>
        <v>151.16999999999999</v>
      </c>
      <c r="I175" s="49">
        <f t="shared" si="39"/>
        <v>43997</v>
      </c>
      <c r="J175" s="47">
        <f t="shared" si="40"/>
        <v>160.07</v>
      </c>
      <c r="K175" s="49">
        <f t="shared" si="41"/>
        <v>44080</v>
      </c>
      <c r="L175" s="47" t="str">
        <f t="shared" si="43"/>
        <v>YES</v>
      </c>
      <c r="M175" s="47">
        <f t="shared" si="44"/>
        <v>8.9000000000000057</v>
      </c>
    </row>
    <row r="176" spans="1:13" s="51" customFormat="1">
      <c r="A176" s="50">
        <v>44134</v>
      </c>
      <c r="C176" s="51">
        <f t="shared" si="29"/>
        <v>1</v>
      </c>
      <c r="D176" s="51">
        <v>152.51</v>
      </c>
      <c r="E176" s="51">
        <v>158.26</v>
      </c>
      <c r="F176" s="52">
        <f t="shared" si="36"/>
        <v>5.75</v>
      </c>
      <c r="G176" s="52">
        <f t="shared" si="42"/>
        <v>0</v>
      </c>
      <c r="H176" s="51">
        <f t="shared" si="38"/>
        <v>151.16999999999999</v>
      </c>
      <c r="I176" s="53">
        <f t="shared" si="39"/>
        <v>43997</v>
      </c>
      <c r="J176" s="51">
        <f t="shared" si="40"/>
        <v>160.07</v>
      </c>
      <c r="K176" s="53">
        <f t="shared" si="41"/>
        <v>44080</v>
      </c>
      <c r="L176" s="51" t="str">
        <f t="shared" si="43"/>
        <v>YES</v>
      </c>
      <c r="M176" s="51">
        <f t="shared" si="44"/>
        <v>8.9000000000000057</v>
      </c>
    </row>
    <row r="177" spans="1:13">
      <c r="A177" s="1">
        <v>44135</v>
      </c>
      <c r="C177">
        <f t="shared" si="29"/>
        <v>1</v>
      </c>
      <c r="D177" s="13">
        <v>152.52000000000001</v>
      </c>
      <c r="E177" s="13">
        <v>157.47999999999999</v>
      </c>
      <c r="F177" s="14">
        <f t="shared" si="36"/>
        <v>4.9599999999999795</v>
      </c>
      <c r="G177" s="48">
        <f t="shared" si="42"/>
        <v>-0.79000000000002046</v>
      </c>
      <c r="H177" s="47">
        <f t="shared" si="38"/>
        <v>151.16999999999999</v>
      </c>
      <c r="I177" s="49">
        <f t="shared" si="39"/>
        <v>43997</v>
      </c>
      <c r="J177" s="47">
        <f t="shared" si="40"/>
        <v>160.07</v>
      </c>
      <c r="K177" s="49">
        <f t="shared" si="41"/>
        <v>44080</v>
      </c>
      <c r="L177" s="47" t="str">
        <f t="shared" si="43"/>
        <v>YES</v>
      </c>
      <c r="M177" s="47">
        <f t="shared" si="44"/>
        <v>8.9000000000000057</v>
      </c>
    </row>
    <row r="178" spans="1:13">
      <c r="C178">
        <f>SUM(C1:C177)</f>
        <v>137</v>
      </c>
    </row>
    <row r="180" spans="1:13">
      <c r="B180" s="1" t="s">
        <v>157</v>
      </c>
    </row>
    <row r="181" spans="1:13">
      <c r="A181" s="1" t="s">
        <v>156</v>
      </c>
      <c r="B181">
        <f>SUM(C36:C79)</f>
        <v>44</v>
      </c>
    </row>
    <row r="182" spans="1:13">
      <c r="A182" s="1" t="s">
        <v>158</v>
      </c>
      <c r="B182">
        <f>SUM(C85:C177)</f>
        <v>93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DC35-2C89-4DCE-B926-8134E0F91252}">
  <sheetPr codeName="Sheet3"/>
  <dimension ref="A1:N178"/>
  <sheetViews>
    <sheetView tabSelected="1" workbookViewId="0">
      <selection sqref="A1:XFD1048576"/>
    </sheetView>
  </sheetViews>
  <sheetFormatPr defaultRowHeight="15"/>
  <cols>
    <col min="1" max="1" width="10.7109375" style="1" bestFit="1" customWidth="1"/>
    <col min="3" max="3" width="4.5703125" customWidth="1"/>
    <col min="6" max="6" width="8.85546875" style="14"/>
    <col min="7" max="7" width="22.28515625" style="2" bestFit="1" customWidth="1"/>
    <col min="8" max="8" width="16.85546875" bestFit="1" customWidth="1"/>
    <col min="9" max="9" width="18.28515625" bestFit="1" customWidth="1"/>
    <col min="10" max="10" width="17.28515625" bestFit="1" customWidth="1"/>
    <col min="11" max="11" width="18.5703125" bestFit="1" customWidth="1"/>
    <col min="14" max="14" width="19.5703125" bestFit="1" customWidth="1"/>
  </cols>
  <sheetData>
    <row r="1" spans="1:14">
      <c r="A1" s="1" t="s">
        <v>0</v>
      </c>
      <c r="B1" t="s">
        <v>1</v>
      </c>
      <c r="C1" t="s">
        <v>2</v>
      </c>
      <c r="D1" t="s">
        <v>4</v>
      </c>
      <c r="E1" t="s">
        <v>3</v>
      </c>
      <c r="F1" s="14" t="s">
        <v>5</v>
      </c>
      <c r="G1" s="2" t="s">
        <v>13</v>
      </c>
      <c r="H1" t="s">
        <v>92</v>
      </c>
      <c r="I1" t="s">
        <v>93</v>
      </c>
      <c r="J1" t="s">
        <v>90</v>
      </c>
      <c r="K1" t="s">
        <v>91</v>
      </c>
      <c r="L1" t="s">
        <v>24</v>
      </c>
      <c r="M1" t="s">
        <v>97</v>
      </c>
      <c r="N1" t="s">
        <v>17</v>
      </c>
    </row>
    <row r="2" spans="1:14">
      <c r="A2" s="1">
        <v>43960</v>
      </c>
      <c r="B2" t="s">
        <v>122</v>
      </c>
      <c r="C2">
        <f>IF(F2&gt;0,1,0)</f>
        <v>0</v>
      </c>
      <c r="D2">
        <v>0</v>
      </c>
      <c r="E2">
        <v>0</v>
      </c>
      <c r="F2" s="14">
        <v>0</v>
      </c>
      <c r="G2" s="2">
        <v>0</v>
      </c>
      <c r="H2" t="s">
        <v>8</v>
      </c>
      <c r="J2" t="s">
        <v>8</v>
      </c>
      <c r="L2" t="str">
        <f t="shared" ref="L2:L65" si="0">IF(F2&gt;0,"YES","NO")</f>
        <v>NO</v>
      </c>
      <c r="M2" t="e">
        <f t="shared" ref="M2:M6" si="1">J2-H2</f>
        <v>#VALUE!</v>
      </c>
    </row>
    <row r="3" spans="1:14">
      <c r="A3" s="1">
        <v>43961</v>
      </c>
      <c r="B3" t="s">
        <v>7</v>
      </c>
      <c r="C3">
        <f t="shared" ref="C3:C66" si="2">IF(F3&gt;0,1,0)</f>
        <v>0</v>
      </c>
      <c r="D3">
        <v>0</v>
      </c>
      <c r="E3">
        <v>0</v>
      </c>
      <c r="F3" s="14">
        <v>0</v>
      </c>
      <c r="G3" s="2">
        <v>0</v>
      </c>
      <c r="H3" t="s">
        <v>8</v>
      </c>
      <c r="J3" t="s">
        <v>8</v>
      </c>
      <c r="L3" t="str">
        <f t="shared" si="0"/>
        <v>NO</v>
      </c>
      <c r="M3" t="e">
        <f t="shared" si="1"/>
        <v>#VALUE!</v>
      </c>
    </row>
    <row r="4" spans="1:14">
      <c r="A4" s="1">
        <v>43962</v>
      </c>
      <c r="B4" t="s">
        <v>7</v>
      </c>
      <c r="C4">
        <f t="shared" si="2"/>
        <v>0</v>
      </c>
      <c r="D4">
        <v>0</v>
      </c>
      <c r="E4">
        <v>0</v>
      </c>
      <c r="F4" s="14">
        <v>0</v>
      </c>
      <c r="G4" s="2">
        <v>0</v>
      </c>
      <c r="H4" t="s">
        <v>8</v>
      </c>
      <c r="J4" t="s">
        <v>8</v>
      </c>
      <c r="L4" t="str">
        <f t="shared" si="0"/>
        <v>NO</v>
      </c>
      <c r="M4" t="e">
        <f t="shared" si="1"/>
        <v>#VALUE!</v>
      </c>
    </row>
    <row r="5" spans="1:14">
      <c r="A5" s="1">
        <v>43963</v>
      </c>
      <c r="B5" t="s">
        <v>7</v>
      </c>
      <c r="C5">
        <f t="shared" si="2"/>
        <v>0</v>
      </c>
      <c r="D5">
        <v>0</v>
      </c>
      <c r="E5">
        <v>0</v>
      </c>
      <c r="F5" s="14">
        <v>0</v>
      </c>
      <c r="G5" s="2">
        <v>0</v>
      </c>
      <c r="H5" t="s">
        <v>8</v>
      </c>
      <c r="J5" t="s">
        <v>8</v>
      </c>
      <c r="L5" t="str">
        <f t="shared" si="0"/>
        <v>NO</v>
      </c>
      <c r="M5" t="e">
        <f t="shared" si="1"/>
        <v>#VALUE!</v>
      </c>
    </row>
    <row r="6" spans="1:14">
      <c r="A6" s="1">
        <v>43964</v>
      </c>
      <c r="B6" t="s">
        <v>7</v>
      </c>
      <c r="C6">
        <f t="shared" si="2"/>
        <v>0</v>
      </c>
      <c r="D6">
        <v>0</v>
      </c>
      <c r="E6">
        <v>0</v>
      </c>
      <c r="F6" s="14">
        <v>0</v>
      </c>
      <c r="G6" s="2">
        <v>0</v>
      </c>
      <c r="H6" t="s">
        <v>8</v>
      </c>
      <c r="J6" t="s">
        <v>8</v>
      </c>
      <c r="L6" t="str">
        <f t="shared" si="0"/>
        <v>NO</v>
      </c>
      <c r="M6" t="e">
        <f t="shared" si="1"/>
        <v>#VALUE!</v>
      </c>
    </row>
    <row r="7" spans="1:14">
      <c r="A7" s="1">
        <v>43965</v>
      </c>
      <c r="B7" t="s">
        <v>7</v>
      </c>
      <c r="C7">
        <f t="shared" si="2"/>
        <v>0</v>
      </c>
      <c r="D7">
        <v>0</v>
      </c>
      <c r="E7">
        <v>0</v>
      </c>
      <c r="F7" s="14">
        <v>0</v>
      </c>
      <c r="G7" s="2">
        <v>0</v>
      </c>
      <c r="H7" t="s">
        <v>8</v>
      </c>
      <c r="J7" t="s">
        <v>8</v>
      </c>
      <c r="L7" t="str">
        <f t="shared" si="0"/>
        <v>NO</v>
      </c>
      <c r="M7" t="e">
        <f>J7-H7</f>
        <v>#VALUE!</v>
      </c>
    </row>
    <row r="8" spans="1:14">
      <c r="A8" s="1">
        <v>43966</v>
      </c>
      <c r="B8" t="s">
        <v>7</v>
      </c>
      <c r="C8">
        <f t="shared" si="2"/>
        <v>0</v>
      </c>
      <c r="D8">
        <v>0</v>
      </c>
      <c r="E8">
        <v>0</v>
      </c>
      <c r="F8" s="14">
        <v>0</v>
      </c>
      <c r="G8" s="2">
        <v>0</v>
      </c>
      <c r="H8" t="s">
        <v>8</v>
      </c>
      <c r="J8" t="s">
        <v>8</v>
      </c>
      <c r="L8" t="str">
        <f t="shared" si="0"/>
        <v>NO</v>
      </c>
      <c r="M8" t="e">
        <f t="shared" ref="M8:M71" si="3">J8-H8</f>
        <v>#VALUE!</v>
      </c>
    </row>
    <row r="9" spans="1:14">
      <c r="A9" s="1">
        <v>43967</v>
      </c>
      <c r="B9" t="s">
        <v>7</v>
      </c>
      <c r="C9">
        <f t="shared" si="2"/>
        <v>0</v>
      </c>
      <c r="D9">
        <v>0</v>
      </c>
      <c r="E9">
        <v>0</v>
      </c>
      <c r="F9" s="14">
        <v>0</v>
      </c>
      <c r="G9" s="2">
        <f t="shared" ref="G9:G72" si="4">F9-F8</f>
        <v>0</v>
      </c>
      <c r="H9" t="s">
        <v>8</v>
      </c>
      <c r="J9" t="s">
        <v>8</v>
      </c>
      <c r="L9" t="str">
        <f t="shared" si="0"/>
        <v>NO</v>
      </c>
      <c r="M9" t="e">
        <f t="shared" si="3"/>
        <v>#VALUE!</v>
      </c>
    </row>
    <row r="10" spans="1:14">
      <c r="A10" s="1">
        <v>43968</v>
      </c>
      <c r="B10" t="s">
        <v>7</v>
      </c>
      <c r="C10">
        <f t="shared" si="2"/>
        <v>0</v>
      </c>
      <c r="D10">
        <v>0</v>
      </c>
      <c r="E10">
        <v>0</v>
      </c>
      <c r="F10" s="14">
        <f t="shared" ref="F10:F73" si="5">(E10-D10)</f>
        <v>0</v>
      </c>
      <c r="G10" s="2">
        <f t="shared" si="4"/>
        <v>0</v>
      </c>
      <c r="H10" t="s">
        <v>8</v>
      </c>
      <c r="J10" t="s">
        <v>8</v>
      </c>
      <c r="L10" t="str">
        <f t="shared" si="0"/>
        <v>NO</v>
      </c>
      <c r="M10" t="e">
        <f t="shared" si="3"/>
        <v>#VALUE!</v>
      </c>
    </row>
    <row r="11" spans="1:14">
      <c r="A11" s="1">
        <v>43969</v>
      </c>
      <c r="B11" t="s">
        <v>7</v>
      </c>
      <c r="C11">
        <f t="shared" si="2"/>
        <v>0</v>
      </c>
      <c r="D11">
        <v>0</v>
      </c>
      <c r="E11">
        <v>0</v>
      </c>
      <c r="F11" s="14">
        <f t="shared" si="5"/>
        <v>0</v>
      </c>
      <c r="G11" s="2">
        <f t="shared" si="4"/>
        <v>0</v>
      </c>
      <c r="H11" t="s">
        <v>8</v>
      </c>
      <c r="J11" t="s">
        <v>8</v>
      </c>
      <c r="L11" t="str">
        <f t="shared" si="0"/>
        <v>NO</v>
      </c>
      <c r="M11" t="e">
        <f t="shared" si="3"/>
        <v>#VALUE!</v>
      </c>
    </row>
    <row r="12" spans="1:14">
      <c r="A12" s="1">
        <v>43970</v>
      </c>
      <c r="B12" t="s">
        <v>7</v>
      </c>
      <c r="C12">
        <f t="shared" si="2"/>
        <v>0</v>
      </c>
      <c r="D12">
        <v>0</v>
      </c>
      <c r="E12">
        <v>0</v>
      </c>
      <c r="F12" s="14">
        <f t="shared" si="5"/>
        <v>0</v>
      </c>
      <c r="G12" s="2">
        <f t="shared" si="4"/>
        <v>0</v>
      </c>
      <c r="H12" t="s">
        <v>8</v>
      </c>
      <c r="J12" t="s">
        <v>8</v>
      </c>
      <c r="L12" t="str">
        <f t="shared" si="0"/>
        <v>NO</v>
      </c>
      <c r="M12" t="e">
        <f t="shared" si="3"/>
        <v>#VALUE!</v>
      </c>
    </row>
    <row r="13" spans="1:14">
      <c r="A13" s="1">
        <v>43971</v>
      </c>
      <c r="B13" t="s">
        <v>7</v>
      </c>
      <c r="C13">
        <f t="shared" si="2"/>
        <v>0</v>
      </c>
      <c r="D13">
        <v>0</v>
      </c>
      <c r="E13">
        <v>0</v>
      </c>
      <c r="F13" s="14">
        <f t="shared" si="5"/>
        <v>0</v>
      </c>
      <c r="G13" s="2">
        <f t="shared" si="4"/>
        <v>0</v>
      </c>
      <c r="H13" t="s">
        <v>8</v>
      </c>
      <c r="J13" t="s">
        <v>8</v>
      </c>
      <c r="L13" t="str">
        <f t="shared" si="0"/>
        <v>NO</v>
      </c>
      <c r="M13" t="e">
        <f t="shared" si="3"/>
        <v>#VALUE!</v>
      </c>
    </row>
    <row r="14" spans="1:14">
      <c r="A14" s="1">
        <v>43972</v>
      </c>
      <c r="B14" t="s">
        <v>7</v>
      </c>
      <c r="C14">
        <f t="shared" si="2"/>
        <v>0</v>
      </c>
      <c r="D14">
        <v>0</v>
      </c>
      <c r="E14">
        <v>0</v>
      </c>
      <c r="F14" s="14">
        <f t="shared" si="5"/>
        <v>0</v>
      </c>
      <c r="G14" s="2">
        <f t="shared" si="4"/>
        <v>0</v>
      </c>
      <c r="H14" t="s">
        <v>8</v>
      </c>
      <c r="J14" t="s">
        <v>8</v>
      </c>
      <c r="L14" t="str">
        <f t="shared" si="0"/>
        <v>NO</v>
      </c>
      <c r="M14" t="e">
        <f t="shared" si="3"/>
        <v>#VALUE!</v>
      </c>
    </row>
    <row r="15" spans="1:14">
      <c r="A15" s="1">
        <v>43973</v>
      </c>
      <c r="B15" t="s">
        <v>7</v>
      </c>
      <c r="C15">
        <f t="shared" si="2"/>
        <v>0</v>
      </c>
      <c r="D15">
        <v>0</v>
      </c>
      <c r="E15">
        <v>0</v>
      </c>
      <c r="F15" s="14">
        <f t="shared" si="5"/>
        <v>0</v>
      </c>
      <c r="G15" s="2">
        <f t="shared" si="4"/>
        <v>0</v>
      </c>
      <c r="H15" t="s">
        <v>8</v>
      </c>
      <c r="J15" t="s">
        <v>8</v>
      </c>
      <c r="L15" t="str">
        <f t="shared" si="0"/>
        <v>NO</v>
      </c>
      <c r="M15" t="e">
        <f t="shared" si="3"/>
        <v>#VALUE!</v>
      </c>
    </row>
    <row r="16" spans="1:14">
      <c r="A16" s="1">
        <v>43974</v>
      </c>
      <c r="B16" t="s">
        <v>7</v>
      </c>
      <c r="C16">
        <f t="shared" si="2"/>
        <v>0</v>
      </c>
      <c r="D16">
        <v>0</v>
      </c>
      <c r="E16">
        <v>0</v>
      </c>
      <c r="F16" s="14">
        <f t="shared" si="5"/>
        <v>0</v>
      </c>
      <c r="G16" s="2">
        <f t="shared" si="4"/>
        <v>0</v>
      </c>
      <c r="H16" t="s">
        <v>8</v>
      </c>
      <c r="J16" t="s">
        <v>8</v>
      </c>
      <c r="L16" t="str">
        <f t="shared" si="0"/>
        <v>NO</v>
      </c>
      <c r="M16" t="e">
        <f t="shared" si="3"/>
        <v>#VALUE!</v>
      </c>
    </row>
    <row r="17" spans="1:13">
      <c r="A17" s="1">
        <v>43975</v>
      </c>
      <c r="B17" t="s">
        <v>7</v>
      </c>
      <c r="C17">
        <f t="shared" si="2"/>
        <v>0</v>
      </c>
      <c r="D17">
        <v>0</v>
      </c>
      <c r="E17">
        <v>0</v>
      </c>
      <c r="F17" s="14">
        <f t="shared" si="5"/>
        <v>0</v>
      </c>
      <c r="G17" s="2">
        <f t="shared" si="4"/>
        <v>0</v>
      </c>
      <c r="H17" t="s">
        <v>8</v>
      </c>
      <c r="J17" t="s">
        <v>8</v>
      </c>
      <c r="L17" t="str">
        <f t="shared" si="0"/>
        <v>NO</v>
      </c>
      <c r="M17" t="e">
        <f t="shared" si="3"/>
        <v>#VALUE!</v>
      </c>
    </row>
    <row r="18" spans="1:13">
      <c r="A18" s="1">
        <v>43976</v>
      </c>
      <c r="B18" t="s">
        <v>7</v>
      </c>
      <c r="C18">
        <f t="shared" si="2"/>
        <v>0</v>
      </c>
      <c r="D18">
        <v>0</v>
      </c>
      <c r="E18">
        <v>0</v>
      </c>
      <c r="F18" s="14">
        <f t="shared" si="5"/>
        <v>0</v>
      </c>
      <c r="G18" s="2">
        <f t="shared" si="4"/>
        <v>0</v>
      </c>
      <c r="H18" t="s">
        <v>8</v>
      </c>
      <c r="J18" t="s">
        <v>8</v>
      </c>
      <c r="L18" t="str">
        <f t="shared" si="0"/>
        <v>NO</v>
      </c>
      <c r="M18" t="e">
        <f t="shared" si="3"/>
        <v>#VALUE!</v>
      </c>
    </row>
    <row r="19" spans="1:13">
      <c r="A19" s="1">
        <v>43977</v>
      </c>
      <c r="B19" t="s">
        <v>7</v>
      </c>
      <c r="C19">
        <f t="shared" si="2"/>
        <v>0</v>
      </c>
      <c r="D19">
        <v>0</v>
      </c>
      <c r="E19">
        <v>0</v>
      </c>
      <c r="F19" s="14">
        <f t="shared" si="5"/>
        <v>0</v>
      </c>
      <c r="G19" s="2">
        <f t="shared" si="4"/>
        <v>0</v>
      </c>
      <c r="H19" t="s">
        <v>8</v>
      </c>
      <c r="J19" t="s">
        <v>8</v>
      </c>
      <c r="L19" t="str">
        <f t="shared" si="0"/>
        <v>NO</v>
      </c>
      <c r="M19" t="e">
        <f t="shared" si="3"/>
        <v>#VALUE!</v>
      </c>
    </row>
    <row r="20" spans="1:13">
      <c r="A20" s="1">
        <v>43978</v>
      </c>
      <c r="B20" t="s">
        <v>7</v>
      </c>
      <c r="C20">
        <f t="shared" si="2"/>
        <v>0</v>
      </c>
      <c r="D20">
        <v>0</v>
      </c>
      <c r="E20">
        <v>0</v>
      </c>
      <c r="F20" s="14">
        <f t="shared" si="5"/>
        <v>0</v>
      </c>
      <c r="G20" s="2">
        <f t="shared" si="4"/>
        <v>0</v>
      </c>
      <c r="H20" t="s">
        <v>8</v>
      </c>
      <c r="J20" t="s">
        <v>8</v>
      </c>
      <c r="L20" t="str">
        <f t="shared" si="0"/>
        <v>NO</v>
      </c>
      <c r="M20" t="e">
        <f t="shared" si="3"/>
        <v>#VALUE!</v>
      </c>
    </row>
    <row r="21" spans="1:13">
      <c r="A21" s="1">
        <v>43979</v>
      </c>
      <c r="B21" t="s">
        <v>7</v>
      </c>
      <c r="C21">
        <f t="shared" si="2"/>
        <v>0</v>
      </c>
      <c r="D21">
        <v>0</v>
      </c>
      <c r="E21">
        <v>0</v>
      </c>
      <c r="F21" s="14">
        <f t="shared" si="5"/>
        <v>0</v>
      </c>
      <c r="G21" s="2">
        <f t="shared" si="4"/>
        <v>0</v>
      </c>
      <c r="H21" t="s">
        <v>8</v>
      </c>
      <c r="J21" t="s">
        <v>8</v>
      </c>
      <c r="L21" t="str">
        <f t="shared" si="0"/>
        <v>NO</v>
      </c>
      <c r="M21" t="e">
        <f t="shared" si="3"/>
        <v>#VALUE!</v>
      </c>
    </row>
    <row r="22" spans="1:13">
      <c r="A22" s="1">
        <v>43980</v>
      </c>
      <c r="B22" t="s">
        <v>7</v>
      </c>
      <c r="C22">
        <f t="shared" si="2"/>
        <v>0</v>
      </c>
      <c r="D22">
        <v>0</v>
      </c>
      <c r="E22">
        <v>0</v>
      </c>
      <c r="F22" s="14">
        <f t="shared" si="5"/>
        <v>0</v>
      </c>
      <c r="G22" s="2">
        <f t="shared" si="4"/>
        <v>0</v>
      </c>
      <c r="H22" t="s">
        <v>8</v>
      </c>
      <c r="J22" t="s">
        <v>8</v>
      </c>
      <c r="L22" t="str">
        <f t="shared" si="0"/>
        <v>NO</v>
      </c>
      <c r="M22" t="e">
        <f t="shared" si="3"/>
        <v>#VALUE!</v>
      </c>
    </row>
    <row r="23" spans="1:13">
      <c r="A23" s="1">
        <v>43981</v>
      </c>
      <c r="B23" t="s">
        <v>7</v>
      </c>
      <c r="C23">
        <f t="shared" si="2"/>
        <v>0</v>
      </c>
      <c r="D23">
        <v>0</v>
      </c>
      <c r="E23">
        <v>0</v>
      </c>
      <c r="F23" s="14">
        <f t="shared" si="5"/>
        <v>0</v>
      </c>
      <c r="G23" s="2">
        <f t="shared" si="4"/>
        <v>0</v>
      </c>
      <c r="H23" t="s">
        <v>8</v>
      </c>
      <c r="J23" t="s">
        <v>8</v>
      </c>
      <c r="L23" t="str">
        <f t="shared" si="0"/>
        <v>NO</v>
      </c>
      <c r="M23" t="e">
        <f t="shared" si="3"/>
        <v>#VALUE!</v>
      </c>
    </row>
    <row r="24" spans="1:13">
      <c r="A24" s="1">
        <v>43982</v>
      </c>
      <c r="B24" t="s">
        <v>7</v>
      </c>
      <c r="C24">
        <f t="shared" si="2"/>
        <v>0</v>
      </c>
      <c r="D24">
        <v>0</v>
      </c>
      <c r="E24">
        <v>0</v>
      </c>
      <c r="F24" s="14">
        <f t="shared" si="5"/>
        <v>0</v>
      </c>
      <c r="G24" s="2">
        <f t="shared" si="4"/>
        <v>0</v>
      </c>
      <c r="H24" t="s">
        <v>8</v>
      </c>
      <c r="J24" t="s">
        <v>8</v>
      </c>
      <c r="L24" t="str">
        <f t="shared" si="0"/>
        <v>NO</v>
      </c>
      <c r="M24" t="e">
        <f t="shared" si="3"/>
        <v>#VALUE!</v>
      </c>
    </row>
    <row r="25" spans="1:13">
      <c r="A25" s="1">
        <v>43983</v>
      </c>
      <c r="B25" t="s">
        <v>7</v>
      </c>
      <c r="C25">
        <f t="shared" si="2"/>
        <v>0</v>
      </c>
      <c r="D25">
        <v>0</v>
      </c>
      <c r="E25">
        <v>0</v>
      </c>
      <c r="F25" s="14">
        <f t="shared" si="5"/>
        <v>0</v>
      </c>
      <c r="G25" s="2">
        <f t="shared" si="4"/>
        <v>0</v>
      </c>
      <c r="H25" t="s">
        <v>8</v>
      </c>
      <c r="J25" t="s">
        <v>8</v>
      </c>
      <c r="L25" t="str">
        <f t="shared" si="0"/>
        <v>NO</v>
      </c>
      <c r="M25" t="e">
        <f t="shared" si="3"/>
        <v>#VALUE!</v>
      </c>
    </row>
    <row r="26" spans="1:13">
      <c r="A26" s="1">
        <v>43984</v>
      </c>
      <c r="B26" t="s">
        <v>7</v>
      </c>
      <c r="C26">
        <f t="shared" si="2"/>
        <v>0</v>
      </c>
      <c r="D26">
        <v>0</v>
      </c>
      <c r="E26">
        <v>0</v>
      </c>
      <c r="F26" s="14">
        <f t="shared" si="5"/>
        <v>0</v>
      </c>
      <c r="G26" s="2">
        <f t="shared" si="4"/>
        <v>0</v>
      </c>
      <c r="H26" t="s">
        <v>8</v>
      </c>
      <c r="J26" t="s">
        <v>8</v>
      </c>
      <c r="L26" t="str">
        <f t="shared" si="0"/>
        <v>NO</v>
      </c>
      <c r="M26" t="e">
        <f t="shared" si="3"/>
        <v>#VALUE!</v>
      </c>
    </row>
    <row r="27" spans="1:13">
      <c r="A27" s="1">
        <v>43985</v>
      </c>
      <c r="B27" t="s">
        <v>7</v>
      </c>
      <c r="C27">
        <f t="shared" si="2"/>
        <v>0</v>
      </c>
      <c r="D27">
        <v>0</v>
      </c>
      <c r="E27">
        <v>0</v>
      </c>
      <c r="F27" s="14">
        <f t="shared" si="5"/>
        <v>0</v>
      </c>
      <c r="G27" s="2">
        <f t="shared" si="4"/>
        <v>0</v>
      </c>
      <c r="H27" t="s">
        <v>8</v>
      </c>
      <c r="J27" t="s">
        <v>8</v>
      </c>
      <c r="L27" t="str">
        <f t="shared" si="0"/>
        <v>NO</v>
      </c>
      <c r="M27" t="e">
        <f t="shared" si="3"/>
        <v>#VALUE!</v>
      </c>
    </row>
    <row r="28" spans="1:13">
      <c r="A28" s="1">
        <v>43986</v>
      </c>
      <c r="B28" t="s">
        <v>7</v>
      </c>
      <c r="C28">
        <f t="shared" si="2"/>
        <v>0</v>
      </c>
      <c r="D28">
        <v>0</v>
      </c>
      <c r="E28">
        <v>0</v>
      </c>
      <c r="F28" s="14">
        <f t="shared" si="5"/>
        <v>0</v>
      </c>
      <c r="G28" s="2">
        <f t="shared" si="4"/>
        <v>0</v>
      </c>
      <c r="H28" t="s">
        <v>8</v>
      </c>
      <c r="J28" t="s">
        <v>8</v>
      </c>
      <c r="L28" t="str">
        <f t="shared" si="0"/>
        <v>NO</v>
      </c>
      <c r="M28" t="e">
        <f t="shared" si="3"/>
        <v>#VALUE!</v>
      </c>
    </row>
    <row r="29" spans="1:13">
      <c r="A29" s="1">
        <v>43987</v>
      </c>
      <c r="B29" t="s">
        <v>7</v>
      </c>
      <c r="C29">
        <f t="shared" si="2"/>
        <v>0</v>
      </c>
      <c r="D29">
        <v>0</v>
      </c>
      <c r="E29">
        <v>0</v>
      </c>
      <c r="F29" s="14">
        <f t="shared" si="5"/>
        <v>0</v>
      </c>
      <c r="G29" s="2">
        <f t="shared" si="4"/>
        <v>0</v>
      </c>
      <c r="H29" t="s">
        <v>8</v>
      </c>
      <c r="J29" t="s">
        <v>8</v>
      </c>
      <c r="L29" t="str">
        <f t="shared" si="0"/>
        <v>NO</v>
      </c>
      <c r="M29" t="e">
        <f t="shared" si="3"/>
        <v>#VALUE!</v>
      </c>
    </row>
    <row r="30" spans="1:13">
      <c r="A30" s="1">
        <v>43988</v>
      </c>
      <c r="B30" t="s">
        <v>7</v>
      </c>
      <c r="C30">
        <f t="shared" si="2"/>
        <v>0</v>
      </c>
      <c r="D30">
        <v>0</v>
      </c>
      <c r="E30">
        <v>0</v>
      </c>
      <c r="F30" s="14">
        <f t="shared" si="5"/>
        <v>0</v>
      </c>
      <c r="G30" s="2">
        <f t="shared" si="4"/>
        <v>0</v>
      </c>
      <c r="H30" t="s">
        <v>8</v>
      </c>
      <c r="J30" t="s">
        <v>8</v>
      </c>
      <c r="L30" t="str">
        <f t="shared" si="0"/>
        <v>NO</v>
      </c>
      <c r="M30" t="e">
        <f t="shared" si="3"/>
        <v>#VALUE!</v>
      </c>
    </row>
    <row r="31" spans="1:13">
      <c r="A31" s="1">
        <v>43989</v>
      </c>
      <c r="B31" t="s">
        <v>7</v>
      </c>
      <c r="C31">
        <f t="shared" si="2"/>
        <v>0</v>
      </c>
      <c r="D31">
        <v>0</v>
      </c>
      <c r="E31">
        <v>0</v>
      </c>
      <c r="F31" s="14">
        <f t="shared" si="5"/>
        <v>0</v>
      </c>
      <c r="G31" s="2">
        <f t="shared" si="4"/>
        <v>0</v>
      </c>
      <c r="H31" t="s">
        <v>8</v>
      </c>
      <c r="J31" t="s">
        <v>8</v>
      </c>
      <c r="L31" t="str">
        <f t="shared" si="0"/>
        <v>NO</v>
      </c>
      <c r="M31" t="e">
        <f t="shared" si="3"/>
        <v>#VALUE!</v>
      </c>
    </row>
    <row r="32" spans="1:13">
      <c r="A32" s="1">
        <v>43990</v>
      </c>
      <c r="B32" t="s">
        <v>7</v>
      </c>
      <c r="C32">
        <f t="shared" si="2"/>
        <v>0</v>
      </c>
      <c r="D32">
        <v>0</v>
      </c>
      <c r="E32">
        <v>0</v>
      </c>
      <c r="F32" s="14">
        <f t="shared" si="5"/>
        <v>0</v>
      </c>
      <c r="G32" s="2">
        <f t="shared" si="4"/>
        <v>0</v>
      </c>
      <c r="H32" t="s">
        <v>8</v>
      </c>
      <c r="J32" t="s">
        <v>8</v>
      </c>
      <c r="L32" t="str">
        <f t="shared" si="0"/>
        <v>NO</v>
      </c>
      <c r="M32" t="e">
        <f t="shared" si="3"/>
        <v>#VALUE!</v>
      </c>
    </row>
    <row r="33" spans="1:13">
      <c r="A33" s="1">
        <v>43991</v>
      </c>
      <c r="B33" t="s">
        <v>7</v>
      </c>
      <c r="C33">
        <f t="shared" si="2"/>
        <v>0</v>
      </c>
      <c r="D33">
        <v>0</v>
      </c>
      <c r="E33">
        <v>0</v>
      </c>
      <c r="F33" s="14">
        <f t="shared" si="5"/>
        <v>0</v>
      </c>
      <c r="G33" s="2">
        <f t="shared" si="4"/>
        <v>0</v>
      </c>
      <c r="H33" t="s">
        <v>8</v>
      </c>
      <c r="J33" t="s">
        <v>8</v>
      </c>
      <c r="L33" t="str">
        <f t="shared" si="0"/>
        <v>NO</v>
      </c>
      <c r="M33" t="e">
        <f t="shared" si="3"/>
        <v>#VALUE!</v>
      </c>
    </row>
    <row r="34" spans="1:13">
      <c r="A34" s="1">
        <v>43992</v>
      </c>
      <c r="B34" t="s">
        <v>7</v>
      </c>
      <c r="C34">
        <f t="shared" si="2"/>
        <v>0</v>
      </c>
      <c r="D34">
        <v>0</v>
      </c>
      <c r="E34">
        <v>0</v>
      </c>
      <c r="F34" s="14">
        <f t="shared" si="5"/>
        <v>0</v>
      </c>
      <c r="G34" s="2">
        <f t="shared" si="4"/>
        <v>0</v>
      </c>
      <c r="H34" t="s">
        <v>8</v>
      </c>
      <c r="J34" t="s">
        <v>8</v>
      </c>
      <c r="L34" t="str">
        <f t="shared" si="0"/>
        <v>NO</v>
      </c>
      <c r="M34" t="e">
        <f t="shared" si="3"/>
        <v>#VALUE!</v>
      </c>
    </row>
    <row r="35" spans="1:13">
      <c r="A35" s="1">
        <v>43993</v>
      </c>
      <c r="B35" t="s">
        <v>7</v>
      </c>
      <c r="C35">
        <f t="shared" si="2"/>
        <v>0</v>
      </c>
      <c r="D35">
        <v>0</v>
      </c>
      <c r="E35">
        <v>0</v>
      </c>
      <c r="F35" s="14">
        <f t="shared" si="5"/>
        <v>0</v>
      </c>
      <c r="G35" s="2">
        <f t="shared" si="4"/>
        <v>0</v>
      </c>
      <c r="H35" t="s">
        <v>8</v>
      </c>
      <c r="J35">
        <v>2</v>
      </c>
      <c r="L35" t="str">
        <f t="shared" si="0"/>
        <v>NO</v>
      </c>
      <c r="M35" t="e">
        <f t="shared" si="3"/>
        <v>#VALUE!</v>
      </c>
    </row>
    <row r="36" spans="1:13">
      <c r="A36" s="1">
        <v>43994</v>
      </c>
      <c r="B36" t="s">
        <v>7</v>
      </c>
      <c r="C36">
        <f t="shared" si="2"/>
        <v>0</v>
      </c>
      <c r="D36">
        <v>0</v>
      </c>
      <c r="E36">
        <v>0</v>
      </c>
      <c r="F36" s="14">
        <f t="shared" ref="F36:F55" si="6">(E36-D36)</f>
        <v>0</v>
      </c>
      <c r="G36" s="2">
        <f t="shared" ref="G36:G55" si="7">F36-F35</f>
        <v>0</v>
      </c>
      <c r="H36">
        <f t="shared" ref="H36:H74" si="8">IF($D36&lt;$H35,$D36,$H35)</f>
        <v>0</v>
      </c>
      <c r="I36" s="10">
        <f t="shared" ref="I36:I67" si="9">IF($H36&gt;=$H35,$I35,$A36)</f>
        <v>43994</v>
      </c>
      <c r="J36">
        <f t="shared" ref="J36:J99" si="10">IF($E36&gt;$J35,$E36,$J35)</f>
        <v>2</v>
      </c>
      <c r="K36" s="10">
        <f t="shared" ref="K36:K67" si="11">IF($J36&lt;=$J35,$K35,$A36)</f>
        <v>0</v>
      </c>
      <c r="L36" t="str">
        <f t="shared" si="0"/>
        <v>NO</v>
      </c>
      <c r="M36">
        <f t="shared" si="3"/>
        <v>2</v>
      </c>
    </row>
    <row r="37" spans="1:13">
      <c r="A37" s="1">
        <v>43995</v>
      </c>
      <c r="B37" t="s">
        <v>7</v>
      </c>
      <c r="C37">
        <f t="shared" si="2"/>
        <v>0</v>
      </c>
      <c r="D37">
        <v>0</v>
      </c>
      <c r="E37">
        <v>0</v>
      </c>
      <c r="F37" s="14">
        <f t="shared" si="6"/>
        <v>0</v>
      </c>
      <c r="G37" s="2">
        <f t="shared" si="7"/>
        <v>0</v>
      </c>
      <c r="H37">
        <f t="shared" si="8"/>
        <v>0</v>
      </c>
      <c r="I37" s="10">
        <f t="shared" si="9"/>
        <v>43994</v>
      </c>
      <c r="J37">
        <f t="shared" si="10"/>
        <v>2</v>
      </c>
      <c r="K37" s="10">
        <f t="shared" si="11"/>
        <v>0</v>
      </c>
      <c r="L37" t="str">
        <f t="shared" si="0"/>
        <v>NO</v>
      </c>
      <c r="M37">
        <f t="shared" si="3"/>
        <v>2</v>
      </c>
    </row>
    <row r="38" spans="1:13">
      <c r="A38" s="1">
        <v>43996</v>
      </c>
      <c r="B38" t="s">
        <v>7</v>
      </c>
      <c r="C38">
        <f t="shared" si="2"/>
        <v>0</v>
      </c>
      <c r="D38">
        <v>0</v>
      </c>
      <c r="E38">
        <v>0</v>
      </c>
      <c r="F38" s="14">
        <f t="shared" si="6"/>
        <v>0</v>
      </c>
      <c r="G38" s="2">
        <f t="shared" si="7"/>
        <v>0</v>
      </c>
      <c r="H38">
        <f t="shared" si="8"/>
        <v>0</v>
      </c>
      <c r="I38" s="10">
        <f t="shared" si="9"/>
        <v>43994</v>
      </c>
      <c r="J38">
        <f t="shared" si="10"/>
        <v>2</v>
      </c>
      <c r="K38" s="10">
        <f t="shared" si="11"/>
        <v>0</v>
      </c>
      <c r="L38" t="str">
        <f t="shared" si="0"/>
        <v>NO</v>
      </c>
      <c r="M38">
        <f t="shared" si="3"/>
        <v>2</v>
      </c>
    </row>
    <row r="39" spans="1:13">
      <c r="A39" s="1">
        <v>43997</v>
      </c>
      <c r="B39" t="s">
        <v>7</v>
      </c>
      <c r="C39">
        <f t="shared" si="2"/>
        <v>0</v>
      </c>
      <c r="D39">
        <v>0</v>
      </c>
      <c r="E39">
        <v>0</v>
      </c>
      <c r="F39" s="14">
        <f t="shared" si="6"/>
        <v>0</v>
      </c>
      <c r="G39" s="2">
        <f t="shared" si="7"/>
        <v>0</v>
      </c>
      <c r="H39">
        <f t="shared" si="8"/>
        <v>0</v>
      </c>
      <c r="I39" s="10">
        <f t="shared" si="9"/>
        <v>43994</v>
      </c>
      <c r="J39">
        <f t="shared" si="10"/>
        <v>2</v>
      </c>
      <c r="K39" s="10">
        <f t="shared" si="11"/>
        <v>0</v>
      </c>
      <c r="L39" t="str">
        <f t="shared" si="0"/>
        <v>NO</v>
      </c>
      <c r="M39">
        <f t="shared" si="3"/>
        <v>2</v>
      </c>
    </row>
    <row r="40" spans="1:13">
      <c r="A40" s="1">
        <v>43998</v>
      </c>
      <c r="B40" t="s">
        <v>7</v>
      </c>
      <c r="C40">
        <f t="shared" si="2"/>
        <v>0</v>
      </c>
      <c r="D40">
        <v>0</v>
      </c>
      <c r="E40">
        <v>0</v>
      </c>
      <c r="F40" s="14">
        <f t="shared" si="6"/>
        <v>0</v>
      </c>
      <c r="G40" s="2">
        <f t="shared" si="7"/>
        <v>0</v>
      </c>
      <c r="H40">
        <f t="shared" si="8"/>
        <v>0</v>
      </c>
      <c r="I40" s="10">
        <f t="shared" si="9"/>
        <v>43994</v>
      </c>
      <c r="J40">
        <f t="shared" si="10"/>
        <v>2</v>
      </c>
      <c r="K40" s="10">
        <f t="shared" si="11"/>
        <v>0</v>
      </c>
      <c r="L40" t="str">
        <f t="shared" si="0"/>
        <v>NO</v>
      </c>
      <c r="M40">
        <f t="shared" si="3"/>
        <v>2</v>
      </c>
    </row>
    <row r="41" spans="1:13">
      <c r="A41" s="1">
        <v>43999</v>
      </c>
      <c r="B41" t="s">
        <v>7</v>
      </c>
      <c r="C41">
        <f t="shared" si="2"/>
        <v>0</v>
      </c>
      <c r="D41">
        <v>0</v>
      </c>
      <c r="E41">
        <v>0</v>
      </c>
      <c r="F41" s="14">
        <f t="shared" si="6"/>
        <v>0</v>
      </c>
      <c r="G41" s="2">
        <f t="shared" si="7"/>
        <v>0</v>
      </c>
      <c r="H41">
        <f t="shared" si="8"/>
        <v>0</v>
      </c>
      <c r="I41" s="10">
        <f t="shared" si="9"/>
        <v>43994</v>
      </c>
      <c r="J41">
        <f t="shared" si="10"/>
        <v>2</v>
      </c>
      <c r="K41" s="10">
        <f t="shared" si="11"/>
        <v>0</v>
      </c>
      <c r="L41" t="str">
        <f t="shared" si="0"/>
        <v>NO</v>
      </c>
      <c r="M41">
        <f t="shared" si="3"/>
        <v>2</v>
      </c>
    </row>
    <row r="42" spans="1:13">
      <c r="A42" s="1">
        <v>44000</v>
      </c>
      <c r="B42" t="s">
        <v>7</v>
      </c>
      <c r="C42">
        <f t="shared" si="2"/>
        <v>0</v>
      </c>
      <c r="D42">
        <v>0</v>
      </c>
      <c r="E42">
        <v>0</v>
      </c>
      <c r="F42" s="14">
        <f t="shared" si="6"/>
        <v>0</v>
      </c>
      <c r="G42" s="2">
        <f t="shared" si="7"/>
        <v>0</v>
      </c>
      <c r="H42">
        <f t="shared" si="8"/>
        <v>0</v>
      </c>
      <c r="I42" s="10">
        <f t="shared" si="9"/>
        <v>43994</v>
      </c>
      <c r="J42">
        <f t="shared" si="10"/>
        <v>2</v>
      </c>
      <c r="K42" s="10">
        <f t="shared" si="11"/>
        <v>0</v>
      </c>
      <c r="L42" t="str">
        <f t="shared" si="0"/>
        <v>NO</v>
      </c>
      <c r="M42">
        <f t="shared" si="3"/>
        <v>2</v>
      </c>
    </row>
    <row r="43" spans="1:13">
      <c r="A43" s="1">
        <v>44001</v>
      </c>
      <c r="B43" t="s">
        <v>7</v>
      </c>
      <c r="C43">
        <f t="shared" si="2"/>
        <v>0</v>
      </c>
      <c r="D43">
        <v>0</v>
      </c>
      <c r="E43">
        <v>0</v>
      </c>
      <c r="F43" s="14">
        <f t="shared" si="6"/>
        <v>0</v>
      </c>
      <c r="G43" s="2">
        <f t="shared" si="7"/>
        <v>0</v>
      </c>
      <c r="H43">
        <f t="shared" si="8"/>
        <v>0</v>
      </c>
      <c r="I43" s="10">
        <f t="shared" si="9"/>
        <v>43994</v>
      </c>
      <c r="J43">
        <f t="shared" si="10"/>
        <v>2</v>
      </c>
      <c r="K43" s="10">
        <f t="shared" si="11"/>
        <v>0</v>
      </c>
      <c r="L43" t="str">
        <f t="shared" si="0"/>
        <v>NO</v>
      </c>
      <c r="M43">
        <f t="shared" si="3"/>
        <v>2</v>
      </c>
    </row>
    <row r="44" spans="1:13">
      <c r="A44" s="1">
        <v>44002</v>
      </c>
      <c r="B44" t="s">
        <v>7</v>
      </c>
      <c r="C44">
        <f t="shared" si="2"/>
        <v>0</v>
      </c>
      <c r="D44">
        <v>0</v>
      </c>
      <c r="E44">
        <v>0</v>
      </c>
      <c r="F44" s="14">
        <f t="shared" si="6"/>
        <v>0</v>
      </c>
      <c r="G44" s="2">
        <f t="shared" si="7"/>
        <v>0</v>
      </c>
      <c r="H44">
        <f t="shared" si="8"/>
        <v>0</v>
      </c>
      <c r="I44" s="10">
        <f t="shared" si="9"/>
        <v>43994</v>
      </c>
      <c r="J44">
        <f t="shared" si="10"/>
        <v>2</v>
      </c>
      <c r="K44" s="10">
        <f t="shared" si="11"/>
        <v>0</v>
      </c>
      <c r="L44" t="str">
        <f t="shared" si="0"/>
        <v>NO</v>
      </c>
      <c r="M44">
        <f t="shared" si="3"/>
        <v>2</v>
      </c>
    </row>
    <row r="45" spans="1:13">
      <c r="A45" s="1">
        <v>44003</v>
      </c>
      <c r="B45" t="s">
        <v>7</v>
      </c>
      <c r="C45">
        <f t="shared" si="2"/>
        <v>0</v>
      </c>
      <c r="D45">
        <v>0</v>
      </c>
      <c r="E45">
        <v>0</v>
      </c>
      <c r="F45" s="14">
        <f t="shared" si="6"/>
        <v>0</v>
      </c>
      <c r="G45" s="2">
        <f t="shared" si="7"/>
        <v>0</v>
      </c>
      <c r="H45">
        <f t="shared" si="8"/>
        <v>0</v>
      </c>
      <c r="I45" s="10">
        <f t="shared" si="9"/>
        <v>43994</v>
      </c>
      <c r="J45">
        <f t="shared" si="10"/>
        <v>2</v>
      </c>
      <c r="K45" s="10">
        <f t="shared" si="11"/>
        <v>0</v>
      </c>
      <c r="L45" t="str">
        <f t="shared" si="0"/>
        <v>NO</v>
      </c>
      <c r="M45">
        <f t="shared" si="3"/>
        <v>2</v>
      </c>
    </row>
    <row r="46" spans="1:13">
      <c r="A46" s="1">
        <v>44004</v>
      </c>
      <c r="B46" t="s">
        <v>7</v>
      </c>
      <c r="C46">
        <f t="shared" si="2"/>
        <v>0</v>
      </c>
      <c r="D46">
        <v>0</v>
      </c>
      <c r="E46">
        <v>0</v>
      </c>
      <c r="F46" s="14">
        <f t="shared" si="6"/>
        <v>0</v>
      </c>
      <c r="G46" s="2">
        <f t="shared" si="7"/>
        <v>0</v>
      </c>
      <c r="H46">
        <f t="shared" si="8"/>
        <v>0</v>
      </c>
      <c r="I46" s="10">
        <f t="shared" si="9"/>
        <v>43994</v>
      </c>
      <c r="J46">
        <f t="shared" si="10"/>
        <v>2</v>
      </c>
      <c r="K46" s="10">
        <f t="shared" si="11"/>
        <v>0</v>
      </c>
      <c r="L46" t="str">
        <f t="shared" si="0"/>
        <v>NO</v>
      </c>
      <c r="M46">
        <f t="shared" si="3"/>
        <v>2</v>
      </c>
    </row>
    <row r="47" spans="1:13">
      <c r="A47" s="1">
        <v>44005</v>
      </c>
      <c r="B47" t="s">
        <v>7</v>
      </c>
      <c r="C47">
        <f t="shared" si="2"/>
        <v>0</v>
      </c>
      <c r="D47">
        <v>0</v>
      </c>
      <c r="E47">
        <v>0</v>
      </c>
      <c r="F47" s="14">
        <f t="shared" si="6"/>
        <v>0</v>
      </c>
      <c r="G47" s="2">
        <f t="shared" si="7"/>
        <v>0</v>
      </c>
      <c r="H47">
        <f t="shared" si="8"/>
        <v>0</v>
      </c>
      <c r="I47" s="10">
        <f t="shared" si="9"/>
        <v>43994</v>
      </c>
      <c r="J47">
        <f t="shared" si="10"/>
        <v>2</v>
      </c>
      <c r="K47" s="10">
        <f t="shared" si="11"/>
        <v>0</v>
      </c>
      <c r="L47" t="str">
        <f t="shared" si="0"/>
        <v>NO</v>
      </c>
      <c r="M47">
        <f t="shared" si="3"/>
        <v>2</v>
      </c>
    </row>
    <row r="48" spans="1:13">
      <c r="A48" s="1">
        <v>44006</v>
      </c>
      <c r="B48" t="s">
        <v>7</v>
      </c>
      <c r="C48">
        <f t="shared" si="2"/>
        <v>0</v>
      </c>
      <c r="D48">
        <v>0</v>
      </c>
      <c r="E48">
        <v>0</v>
      </c>
      <c r="F48" s="14">
        <f t="shared" si="6"/>
        <v>0</v>
      </c>
      <c r="G48" s="2">
        <f t="shared" si="7"/>
        <v>0</v>
      </c>
      <c r="H48">
        <f t="shared" si="8"/>
        <v>0</v>
      </c>
      <c r="I48" s="10">
        <f t="shared" si="9"/>
        <v>43994</v>
      </c>
      <c r="J48">
        <f t="shared" si="10"/>
        <v>2</v>
      </c>
      <c r="K48" s="10">
        <f t="shared" si="11"/>
        <v>0</v>
      </c>
      <c r="L48" t="str">
        <f t="shared" si="0"/>
        <v>NO</v>
      </c>
      <c r="M48">
        <f t="shared" si="3"/>
        <v>2</v>
      </c>
    </row>
    <row r="49" spans="1:13">
      <c r="A49" s="1">
        <v>44007</v>
      </c>
      <c r="B49" t="s">
        <v>7</v>
      </c>
      <c r="C49">
        <f t="shared" si="2"/>
        <v>0</v>
      </c>
      <c r="D49">
        <v>0</v>
      </c>
      <c r="E49">
        <v>0</v>
      </c>
      <c r="F49" s="14">
        <f t="shared" si="6"/>
        <v>0</v>
      </c>
      <c r="G49" s="2">
        <f t="shared" si="7"/>
        <v>0</v>
      </c>
      <c r="H49">
        <f t="shared" si="8"/>
        <v>0</v>
      </c>
      <c r="I49" s="10">
        <f t="shared" si="9"/>
        <v>43994</v>
      </c>
      <c r="J49">
        <f t="shared" si="10"/>
        <v>2</v>
      </c>
      <c r="K49" s="10">
        <f t="shared" si="11"/>
        <v>0</v>
      </c>
      <c r="L49" t="str">
        <f t="shared" si="0"/>
        <v>NO</v>
      </c>
      <c r="M49">
        <f t="shared" si="3"/>
        <v>2</v>
      </c>
    </row>
    <row r="50" spans="1:13">
      <c r="A50" s="1">
        <v>44008</v>
      </c>
      <c r="B50" t="s">
        <v>7</v>
      </c>
      <c r="C50">
        <f t="shared" si="2"/>
        <v>0</v>
      </c>
      <c r="D50">
        <v>0</v>
      </c>
      <c r="E50">
        <v>0</v>
      </c>
      <c r="F50" s="14">
        <f t="shared" si="6"/>
        <v>0</v>
      </c>
      <c r="G50" s="2">
        <f t="shared" si="7"/>
        <v>0</v>
      </c>
      <c r="H50">
        <f t="shared" si="8"/>
        <v>0</v>
      </c>
      <c r="I50" s="10">
        <f t="shared" si="9"/>
        <v>43994</v>
      </c>
      <c r="J50">
        <f t="shared" si="10"/>
        <v>2</v>
      </c>
      <c r="K50" s="10">
        <f t="shared" si="11"/>
        <v>0</v>
      </c>
      <c r="L50" t="str">
        <f t="shared" si="0"/>
        <v>NO</v>
      </c>
      <c r="M50">
        <f t="shared" si="3"/>
        <v>2</v>
      </c>
    </row>
    <row r="51" spans="1:13">
      <c r="A51" s="1">
        <v>44009</v>
      </c>
      <c r="B51" t="s">
        <v>7</v>
      </c>
      <c r="C51">
        <f t="shared" si="2"/>
        <v>0</v>
      </c>
      <c r="D51">
        <v>0</v>
      </c>
      <c r="E51">
        <v>0</v>
      </c>
      <c r="F51" s="14">
        <f t="shared" si="6"/>
        <v>0</v>
      </c>
      <c r="G51" s="2">
        <f t="shared" si="7"/>
        <v>0</v>
      </c>
      <c r="H51">
        <f t="shared" si="8"/>
        <v>0</v>
      </c>
      <c r="I51" s="10">
        <f t="shared" si="9"/>
        <v>43994</v>
      </c>
      <c r="J51">
        <f t="shared" si="10"/>
        <v>2</v>
      </c>
      <c r="K51" s="10">
        <f t="shared" si="11"/>
        <v>0</v>
      </c>
      <c r="L51" t="str">
        <f t="shared" si="0"/>
        <v>NO</v>
      </c>
      <c r="M51">
        <f t="shared" si="3"/>
        <v>2</v>
      </c>
    </row>
    <row r="52" spans="1:13">
      <c r="A52" s="1">
        <v>44010</v>
      </c>
      <c r="B52" t="s">
        <v>7</v>
      </c>
      <c r="C52">
        <f t="shared" si="2"/>
        <v>0</v>
      </c>
      <c r="D52">
        <v>0</v>
      </c>
      <c r="E52">
        <v>0</v>
      </c>
      <c r="F52" s="14">
        <f t="shared" si="6"/>
        <v>0</v>
      </c>
      <c r="G52" s="2">
        <f t="shared" si="7"/>
        <v>0</v>
      </c>
      <c r="H52">
        <f t="shared" si="8"/>
        <v>0</v>
      </c>
      <c r="I52" s="10">
        <f t="shared" si="9"/>
        <v>43994</v>
      </c>
      <c r="J52">
        <f t="shared" si="10"/>
        <v>2</v>
      </c>
      <c r="K52" s="10">
        <f t="shared" si="11"/>
        <v>0</v>
      </c>
      <c r="L52" t="str">
        <f t="shared" si="0"/>
        <v>NO</v>
      </c>
      <c r="M52">
        <f t="shared" si="3"/>
        <v>2</v>
      </c>
    </row>
    <row r="53" spans="1:13">
      <c r="A53" s="1">
        <v>44011</v>
      </c>
      <c r="B53" t="s">
        <v>7</v>
      </c>
      <c r="C53">
        <f t="shared" si="2"/>
        <v>0</v>
      </c>
      <c r="D53">
        <v>0</v>
      </c>
      <c r="E53">
        <v>0</v>
      </c>
      <c r="F53" s="14">
        <f t="shared" si="6"/>
        <v>0</v>
      </c>
      <c r="G53" s="2">
        <f t="shared" si="7"/>
        <v>0</v>
      </c>
      <c r="H53">
        <f t="shared" si="8"/>
        <v>0</v>
      </c>
      <c r="I53" s="10">
        <f t="shared" si="9"/>
        <v>43994</v>
      </c>
      <c r="J53">
        <f t="shared" si="10"/>
        <v>2</v>
      </c>
      <c r="K53" s="10">
        <f t="shared" si="11"/>
        <v>0</v>
      </c>
      <c r="L53" t="str">
        <f t="shared" si="0"/>
        <v>NO</v>
      </c>
      <c r="M53">
        <f t="shared" si="3"/>
        <v>2</v>
      </c>
    </row>
    <row r="54" spans="1:13">
      <c r="A54" s="1">
        <v>44012</v>
      </c>
      <c r="B54" t="s">
        <v>7</v>
      </c>
      <c r="C54">
        <f t="shared" si="2"/>
        <v>0</v>
      </c>
      <c r="D54">
        <v>0</v>
      </c>
      <c r="E54">
        <v>0</v>
      </c>
      <c r="F54" s="14">
        <f t="shared" si="6"/>
        <v>0</v>
      </c>
      <c r="G54" s="2">
        <f t="shared" si="7"/>
        <v>0</v>
      </c>
      <c r="H54">
        <f t="shared" si="8"/>
        <v>0</v>
      </c>
      <c r="I54" s="10">
        <f t="shared" si="9"/>
        <v>43994</v>
      </c>
      <c r="J54">
        <f t="shared" si="10"/>
        <v>2</v>
      </c>
      <c r="K54" s="10">
        <f t="shared" si="11"/>
        <v>0</v>
      </c>
      <c r="L54" t="str">
        <f t="shared" si="0"/>
        <v>NO</v>
      </c>
      <c r="M54">
        <f t="shared" si="3"/>
        <v>2</v>
      </c>
    </row>
    <row r="55" spans="1:13">
      <c r="A55" s="1">
        <v>44013</v>
      </c>
      <c r="B55" t="s">
        <v>7</v>
      </c>
      <c r="C55">
        <f t="shared" si="2"/>
        <v>0</v>
      </c>
      <c r="D55">
        <v>0</v>
      </c>
      <c r="E55">
        <v>0</v>
      </c>
      <c r="F55" s="14">
        <f t="shared" si="6"/>
        <v>0</v>
      </c>
      <c r="G55" s="2">
        <f t="shared" si="7"/>
        <v>0</v>
      </c>
      <c r="H55">
        <v>200</v>
      </c>
      <c r="I55" s="10">
        <f t="shared" si="9"/>
        <v>43994</v>
      </c>
      <c r="J55">
        <f t="shared" si="10"/>
        <v>2</v>
      </c>
      <c r="K55" s="10">
        <f t="shared" si="11"/>
        <v>0</v>
      </c>
      <c r="L55" t="str">
        <f t="shared" si="0"/>
        <v>NO</v>
      </c>
      <c r="M55">
        <f t="shared" si="3"/>
        <v>-198</v>
      </c>
    </row>
    <row r="56" spans="1:13">
      <c r="A56" s="1">
        <v>44014</v>
      </c>
      <c r="B56" t="s">
        <v>7</v>
      </c>
      <c r="C56">
        <f t="shared" si="2"/>
        <v>1</v>
      </c>
      <c r="D56">
        <v>133</v>
      </c>
      <c r="E56">
        <v>133.5</v>
      </c>
      <c r="F56" s="14">
        <f t="shared" si="5"/>
        <v>0.5</v>
      </c>
      <c r="G56" s="2">
        <f t="shared" si="4"/>
        <v>0.5</v>
      </c>
      <c r="H56">
        <f t="shared" si="8"/>
        <v>133</v>
      </c>
      <c r="I56" s="10">
        <f t="shared" si="9"/>
        <v>44014</v>
      </c>
      <c r="J56">
        <f t="shared" si="10"/>
        <v>133.5</v>
      </c>
      <c r="K56" s="10">
        <f t="shared" si="11"/>
        <v>44014</v>
      </c>
      <c r="L56" t="str">
        <f t="shared" si="0"/>
        <v>YES</v>
      </c>
      <c r="M56">
        <f t="shared" si="3"/>
        <v>0.5</v>
      </c>
    </row>
    <row r="57" spans="1:13">
      <c r="A57" s="1">
        <v>44015</v>
      </c>
      <c r="B57" t="s">
        <v>7</v>
      </c>
      <c r="C57">
        <f t="shared" si="2"/>
        <v>1</v>
      </c>
      <c r="D57">
        <v>131.96</v>
      </c>
      <c r="E57">
        <v>132.36000000000001</v>
      </c>
      <c r="F57" s="14">
        <f t="shared" si="5"/>
        <v>0.40000000000000568</v>
      </c>
      <c r="G57" s="2">
        <f t="shared" si="4"/>
        <v>-9.9999999999994316E-2</v>
      </c>
      <c r="H57">
        <f t="shared" si="8"/>
        <v>131.96</v>
      </c>
      <c r="I57" s="10">
        <f t="shared" si="9"/>
        <v>44015</v>
      </c>
      <c r="J57">
        <f t="shared" si="10"/>
        <v>133.5</v>
      </c>
      <c r="K57" s="10">
        <f t="shared" si="11"/>
        <v>44014</v>
      </c>
      <c r="L57" t="str">
        <f t="shared" si="0"/>
        <v>YES</v>
      </c>
      <c r="M57">
        <f t="shared" si="3"/>
        <v>1.539999999999992</v>
      </c>
    </row>
    <row r="58" spans="1:13">
      <c r="A58" s="1">
        <v>44016</v>
      </c>
      <c r="B58" t="s">
        <v>7</v>
      </c>
      <c r="C58">
        <f t="shared" si="2"/>
        <v>1</v>
      </c>
      <c r="D58">
        <v>131.93</v>
      </c>
      <c r="E58">
        <v>132.28</v>
      </c>
      <c r="F58" s="14">
        <f t="shared" si="5"/>
        <v>0.34999999999999432</v>
      </c>
      <c r="G58" s="2">
        <f t="shared" si="4"/>
        <v>-5.0000000000011369E-2</v>
      </c>
      <c r="H58">
        <f t="shared" si="8"/>
        <v>131.93</v>
      </c>
      <c r="I58" s="10">
        <f t="shared" si="9"/>
        <v>44016</v>
      </c>
      <c r="J58">
        <f t="shared" si="10"/>
        <v>133.5</v>
      </c>
      <c r="K58" s="10">
        <f t="shared" si="11"/>
        <v>44014</v>
      </c>
      <c r="L58" t="str">
        <f t="shared" si="0"/>
        <v>YES</v>
      </c>
      <c r="M58">
        <f t="shared" si="3"/>
        <v>1.5699999999999932</v>
      </c>
    </row>
    <row r="59" spans="1:13">
      <c r="A59" s="1">
        <v>44017</v>
      </c>
      <c r="B59" t="s">
        <v>7</v>
      </c>
      <c r="C59">
        <f t="shared" si="2"/>
        <v>1</v>
      </c>
      <c r="D59">
        <v>131.9</v>
      </c>
      <c r="E59">
        <v>132.28</v>
      </c>
      <c r="F59" s="14">
        <f t="shared" si="5"/>
        <v>0.37999999999999545</v>
      </c>
      <c r="G59" s="2">
        <f t="shared" si="4"/>
        <v>3.0000000000001137E-2</v>
      </c>
      <c r="H59">
        <f t="shared" si="8"/>
        <v>131.9</v>
      </c>
      <c r="I59" s="10">
        <f t="shared" si="9"/>
        <v>44017</v>
      </c>
      <c r="J59">
        <f t="shared" si="10"/>
        <v>133.5</v>
      </c>
      <c r="K59" s="10">
        <f t="shared" si="11"/>
        <v>44014</v>
      </c>
      <c r="L59" t="str">
        <f t="shared" si="0"/>
        <v>YES</v>
      </c>
      <c r="M59">
        <f t="shared" si="3"/>
        <v>1.5999999999999943</v>
      </c>
    </row>
    <row r="60" spans="1:13">
      <c r="A60" s="1">
        <v>44018</v>
      </c>
      <c r="B60" t="s">
        <v>7</v>
      </c>
      <c r="C60">
        <f t="shared" si="2"/>
        <v>0</v>
      </c>
      <c r="D60">
        <v>0</v>
      </c>
      <c r="E60">
        <v>0</v>
      </c>
      <c r="F60" s="14">
        <f t="shared" si="5"/>
        <v>0</v>
      </c>
      <c r="G60" s="2">
        <f t="shared" si="4"/>
        <v>-0.37999999999999545</v>
      </c>
      <c r="H60">
        <v>131.9</v>
      </c>
      <c r="I60" s="10">
        <f t="shared" si="9"/>
        <v>44017</v>
      </c>
      <c r="J60">
        <f t="shared" si="10"/>
        <v>133.5</v>
      </c>
      <c r="K60" s="10">
        <f t="shared" si="11"/>
        <v>44014</v>
      </c>
      <c r="L60" t="str">
        <f t="shared" si="0"/>
        <v>NO</v>
      </c>
      <c r="M60">
        <f t="shared" si="3"/>
        <v>1.5999999999999943</v>
      </c>
    </row>
    <row r="61" spans="1:13">
      <c r="A61" s="1">
        <v>44019</v>
      </c>
      <c r="B61" t="s">
        <v>7</v>
      </c>
      <c r="C61">
        <f t="shared" si="2"/>
        <v>0</v>
      </c>
      <c r="D61">
        <v>0</v>
      </c>
      <c r="E61">
        <v>0</v>
      </c>
      <c r="F61" s="14">
        <f t="shared" si="5"/>
        <v>0</v>
      </c>
      <c r="G61" s="2">
        <f t="shared" si="4"/>
        <v>0</v>
      </c>
      <c r="H61">
        <v>131.9</v>
      </c>
      <c r="I61" s="10">
        <f t="shared" si="9"/>
        <v>44017</v>
      </c>
      <c r="J61">
        <f t="shared" si="10"/>
        <v>133.5</v>
      </c>
      <c r="K61" s="10">
        <f t="shared" si="11"/>
        <v>44014</v>
      </c>
      <c r="L61" t="str">
        <f t="shared" si="0"/>
        <v>NO</v>
      </c>
      <c r="M61">
        <f t="shared" si="3"/>
        <v>1.5999999999999943</v>
      </c>
    </row>
    <row r="62" spans="1:13">
      <c r="A62" s="1">
        <v>44020</v>
      </c>
      <c r="B62" t="s">
        <v>7</v>
      </c>
      <c r="C62">
        <f t="shared" si="2"/>
        <v>1</v>
      </c>
      <c r="D62">
        <v>132.65</v>
      </c>
      <c r="E62">
        <v>133.97</v>
      </c>
      <c r="F62" s="14">
        <f t="shared" si="5"/>
        <v>1.3199999999999932</v>
      </c>
      <c r="G62" s="2">
        <f t="shared" si="4"/>
        <v>1.3199999999999932</v>
      </c>
      <c r="H62">
        <f t="shared" si="8"/>
        <v>131.9</v>
      </c>
      <c r="I62" s="10">
        <f t="shared" si="9"/>
        <v>44017</v>
      </c>
      <c r="J62">
        <f t="shared" si="10"/>
        <v>133.97</v>
      </c>
      <c r="K62" s="10">
        <f t="shared" si="11"/>
        <v>44020</v>
      </c>
      <c r="L62" t="str">
        <f t="shared" si="0"/>
        <v>YES</v>
      </c>
      <c r="M62">
        <f t="shared" si="3"/>
        <v>2.0699999999999932</v>
      </c>
    </row>
    <row r="63" spans="1:13">
      <c r="A63" s="1">
        <v>44021</v>
      </c>
      <c r="B63" t="s">
        <v>7</v>
      </c>
      <c r="C63">
        <f t="shared" si="2"/>
        <v>1</v>
      </c>
      <c r="D63">
        <v>132.69999999999999</v>
      </c>
      <c r="E63">
        <v>133.75</v>
      </c>
      <c r="F63" s="14">
        <f t="shared" si="5"/>
        <v>1.0500000000000114</v>
      </c>
      <c r="G63" s="2">
        <f t="shared" si="4"/>
        <v>-0.26999999999998181</v>
      </c>
      <c r="H63">
        <f t="shared" si="8"/>
        <v>131.9</v>
      </c>
      <c r="I63" s="10">
        <f t="shared" si="9"/>
        <v>44017</v>
      </c>
      <c r="J63">
        <f t="shared" si="10"/>
        <v>133.97</v>
      </c>
      <c r="K63" s="10">
        <f t="shared" si="11"/>
        <v>44020</v>
      </c>
      <c r="L63" t="str">
        <f t="shared" si="0"/>
        <v>YES</v>
      </c>
      <c r="M63">
        <f t="shared" si="3"/>
        <v>2.0699999999999932</v>
      </c>
    </row>
    <row r="64" spans="1:13">
      <c r="A64" s="1">
        <v>44022</v>
      </c>
      <c r="B64" t="s">
        <v>7</v>
      </c>
      <c r="C64">
        <f t="shared" si="2"/>
        <v>1</v>
      </c>
      <c r="D64">
        <v>131.93</v>
      </c>
      <c r="E64">
        <v>134.27000000000001</v>
      </c>
      <c r="F64" s="14">
        <f t="shared" si="5"/>
        <v>2.3400000000000034</v>
      </c>
      <c r="G64" s="2">
        <f t="shared" si="4"/>
        <v>1.289999999999992</v>
      </c>
      <c r="H64">
        <f t="shared" si="8"/>
        <v>131.9</v>
      </c>
      <c r="I64" s="10">
        <f t="shared" si="9"/>
        <v>44017</v>
      </c>
      <c r="J64">
        <f t="shared" si="10"/>
        <v>134.27000000000001</v>
      </c>
      <c r="K64" s="10">
        <f t="shared" si="11"/>
        <v>44022</v>
      </c>
      <c r="L64" t="str">
        <f t="shared" si="0"/>
        <v>YES</v>
      </c>
      <c r="M64">
        <f t="shared" si="3"/>
        <v>2.3700000000000045</v>
      </c>
    </row>
    <row r="65" spans="1:13">
      <c r="A65" s="1">
        <v>44023</v>
      </c>
      <c r="B65" t="s">
        <v>7</v>
      </c>
      <c r="C65">
        <f t="shared" si="2"/>
        <v>1</v>
      </c>
      <c r="D65">
        <v>131.91</v>
      </c>
      <c r="E65">
        <v>135.05000000000001</v>
      </c>
      <c r="F65" s="14">
        <f t="shared" si="5"/>
        <v>3.1400000000000148</v>
      </c>
      <c r="G65" s="2">
        <f t="shared" si="4"/>
        <v>0.80000000000001137</v>
      </c>
      <c r="H65">
        <f t="shared" si="8"/>
        <v>131.9</v>
      </c>
      <c r="I65" s="10">
        <f t="shared" si="9"/>
        <v>44017</v>
      </c>
      <c r="J65">
        <f t="shared" si="10"/>
        <v>135.05000000000001</v>
      </c>
      <c r="K65" s="10">
        <f t="shared" si="11"/>
        <v>44023</v>
      </c>
      <c r="L65" t="str">
        <f t="shared" si="0"/>
        <v>YES</v>
      </c>
      <c r="M65">
        <f t="shared" si="3"/>
        <v>3.1500000000000057</v>
      </c>
    </row>
    <row r="66" spans="1:13">
      <c r="A66" s="1">
        <v>44024</v>
      </c>
      <c r="B66" t="s">
        <v>7</v>
      </c>
      <c r="C66">
        <f t="shared" si="2"/>
        <v>1</v>
      </c>
      <c r="D66">
        <v>131.93</v>
      </c>
      <c r="E66">
        <v>135.35</v>
      </c>
      <c r="F66" s="14">
        <f t="shared" si="5"/>
        <v>3.4199999999999875</v>
      </c>
      <c r="G66" s="2">
        <f t="shared" si="4"/>
        <v>0.27999999999997272</v>
      </c>
      <c r="H66">
        <f t="shared" si="8"/>
        <v>131.9</v>
      </c>
      <c r="I66" s="10">
        <f t="shared" si="9"/>
        <v>44017</v>
      </c>
      <c r="J66">
        <f t="shared" si="10"/>
        <v>135.35</v>
      </c>
      <c r="K66" s="10">
        <f t="shared" si="11"/>
        <v>44024</v>
      </c>
      <c r="L66" t="str">
        <f t="shared" ref="L66:L75" si="12">IF(F66&gt;0,"YES","NO")</f>
        <v>YES</v>
      </c>
      <c r="M66">
        <f t="shared" si="3"/>
        <v>3.4499999999999886</v>
      </c>
    </row>
    <row r="67" spans="1:13">
      <c r="A67" s="1">
        <v>44025</v>
      </c>
      <c r="B67" t="s">
        <v>7</v>
      </c>
      <c r="C67">
        <f t="shared" ref="C67:C130" si="13">IF(F67&gt;0,1,0)</f>
        <v>1</v>
      </c>
      <c r="D67">
        <v>131.91999999999999</v>
      </c>
      <c r="E67">
        <v>135.68</v>
      </c>
      <c r="F67" s="14">
        <f t="shared" si="5"/>
        <v>3.7600000000000193</v>
      </c>
      <c r="G67" s="2">
        <f t="shared" si="4"/>
        <v>0.34000000000003183</v>
      </c>
      <c r="H67">
        <f t="shared" si="8"/>
        <v>131.9</v>
      </c>
      <c r="I67" s="10">
        <f t="shared" si="9"/>
        <v>44017</v>
      </c>
      <c r="J67">
        <f t="shared" si="10"/>
        <v>135.68</v>
      </c>
      <c r="K67" s="10">
        <f t="shared" si="11"/>
        <v>44025</v>
      </c>
      <c r="L67" t="str">
        <f t="shared" si="12"/>
        <v>YES</v>
      </c>
      <c r="M67">
        <f t="shared" si="3"/>
        <v>3.7800000000000011</v>
      </c>
    </row>
    <row r="68" spans="1:13">
      <c r="A68" s="1">
        <v>44026</v>
      </c>
      <c r="B68" t="s">
        <v>7</v>
      </c>
      <c r="C68">
        <f t="shared" si="13"/>
        <v>1</v>
      </c>
      <c r="D68">
        <v>131.91999999999999</v>
      </c>
      <c r="E68">
        <v>135.69999999999999</v>
      </c>
      <c r="F68" s="14">
        <f t="shared" si="5"/>
        <v>3.7800000000000011</v>
      </c>
      <c r="G68" s="2">
        <f t="shared" si="4"/>
        <v>1.999999999998181E-2</v>
      </c>
      <c r="H68">
        <f t="shared" si="8"/>
        <v>131.9</v>
      </c>
      <c r="I68" s="10">
        <f t="shared" ref="I68:I99" si="14">IF($H68&gt;=$H67,$I67,$A68)</f>
        <v>44017</v>
      </c>
      <c r="J68">
        <f t="shared" si="10"/>
        <v>135.69999999999999</v>
      </c>
      <c r="K68" s="10">
        <f t="shared" ref="K68:K99" si="15">IF($J68&lt;=$J67,$K67,$A68)</f>
        <v>44026</v>
      </c>
      <c r="L68" t="str">
        <f t="shared" si="12"/>
        <v>YES</v>
      </c>
      <c r="M68">
        <f t="shared" si="3"/>
        <v>3.7999999999999829</v>
      </c>
    </row>
    <row r="69" spans="1:13">
      <c r="A69" s="1">
        <v>44027</v>
      </c>
      <c r="B69" t="s">
        <v>7</v>
      </c>
      <c r="C69">
        <f t="shared" si="13"/>
        <v>1</v>
      </c>
      <c r="D69">
        <v>131.91999999999999</v>
      </c>
      <c r="E69">
        <v>135.21</v>
      </c>
      <c r="F69" s="14">
        <f t="shared" si="5"/>
        <v>3.2900000000000205</v>
      </c>
      <c r="G69" s="2">
        <f t="shared" si="4"/>
        <v>-0.48999999999998067</v>
      </c>
      <c r="H69">
        <f t="shared" si="8"/>
        <v>131.9</v>
      </c>
      <c r="I69" s="10">
        <f t="shared" si="14"/>
        <v>44017</v>
      </c>
      <c r="J69">
        <f t="shared" si="10"/>
        <v>135.69999999999999</v>
      </c>
      <c r="K69" s="10">
        <f t="shared" si="15"/>
        <v>44026</v>
      </c>
      <c r="L69" t="str">
        <f t="shared" si="12"/>
        <v>YES</v>
      </c>
      <c r="M69">
        <f t="shared" si="3"/>
        <v>3.7999999999999829</v>
      </c>
    </row>
    <row r="70" spans="1:13">
      <c r="A70" s="1">
        <v>44028</v>
      </c>
      <c r="B70" t="s">
        <v>7</v>
      </c>
      <c r="C70">
        <f t="shared" si="13"/>
        <v>1</v>
      </c>
      <c r="D70">
        <v>131.91</v>
      </c>
      <c r="E70">
        <v>134.62</v>
      </c>
      <c r="F70" s="14">
        <f t="shared" si="5"/>
        <v>2.710000000000008</v>
      </c>
      <c r="G70" s="2">
        <f t="shared" si="4"/>
        <v>-0.58000000000001251</v>
      </c>
      <c r="H70">
        <f t="shared" si="8"/>
        <v>131.9</v>
      </c>
      <c r="I70" s="10">
        <f t="shared" si="14"/>
        <v>44017</v>
      </c>
      <c r="J70">
        <f t="shared" si="10"/>
        <v>135.69999999999999</v>
      </c>
      <c r="K70" s="10">
        <f t="shared" si="15"/>
        <v>44026</v>
      </c>
      <c r="L70" t="str">
        <f t="shared" si="12"/>
        <v>YES</v>
      </c>
      <c r="M70">
        <f t="shared" si="3"/>
        <v>3.7999999999999829</v>
      </c>
    </row>
    <row r="71" spans="1:13">
      <c r="A71" s="1">
        <v>44029</v>
      </c>
      <c r="B71" t="s">
        <v>7</v>
      </c>
      <c r="C71">
        <f t="shared" si="13"/>
        <v>1</v>
      </c>
      <c r="D71">
        <v>131.91999999999999</v>
      </c>
      <c r="E71">
        <v>134.58000000000001</v>
      </c>
      <c r="F71" s="14">
        <f t="shared" si="5"/>
        <v>2.660000000000025</v>
      </c>
      <c r="G71" s="2">
        <f t="shared" si="4"/>
        <v>-4.9999999999982947E-2</v>
      </c>
      <c r="H71">
        <f t="shared" si="8"/>
        <v>131.9</v>
      </c>
      <c r="I71" s="10">
        <f t="shared" si="14"/>
        <v>44017</v>
      </c>
      <c r="J71">
        <f t="shared" si="10"/>
        <v>135.69999999999999</v>
      </c>
      <c r="K71" s="10">
        <f t="shared" si="15"/>
        <v>44026</v>
      </c>
      <c r="L71" t="str">
        <f t="shared" si="12"/>
        <v>YES</v>
      </c>
      <c r="M71">
        <f t="shared" si="3"/>
        <v>3.7999999999999829</v>
      </c>
    </row>
    <row r="72" spans="1:13">
      <c r="A72" s="1">
        <v>44030</v>
      </c>
      <c r="B72" t="s">
        <v>7</v>
      </c>
      <c r="C72">
        <f t="shared" si="13"/>
        <v>1</v>
      </c>
      <c r="D72">
        <v>131.91999999999999</v>
      </c>
      <c r="E72">
        <v>134.4</v>
      </c>
      <c r="F72" s="14">
        <f t="shared" si="5"/>
        <v>2.4800000000000182</v>
      </c>
      <c r="G72" s="2">
        <f t="shared" si="4"/>
        <v>-0.18000000000000682</v>
      </c>
      <c r="H72">
        <f t="shared" si="8"/>
        <v>131.9</v>
      </c>
      <c r="I72" s="10">
        <f t="shared" si="14"/>
        <v>44017</v>
      </c>
      <c r="J72">
        <f t="shared" si="10"/>
        <v>135.69999999999999</v>
      </c>
      <c r="K72" s="10">
        <f t="shared" si="15"/>
        <v>44026</v>
      </c>
      <c r="L72" t="str">
        <f t="shared" si="12"/>
        <v>YES</v>
      </c>
      <c r="M72">
        <f t="shared" ref="M72:M94" si="16">J72-H72</f>
        <v>3.7999999999999829</v>
      </c>
    </row>
    <row r="73" spans="1:13">
      <c r="A73" s="1">
        <v>44031</v>
      </c>
      <c r="B73" t="s">
        <v>7</v>
      </c>
      <c r="C73">
        <f t="shared" si="13"/>
        <v>1</v>
      </c>
      <c r="D73">
        <v>131.91999999999999</v>
      </c>
      <c r="E73">
        <v>133.51</v>
      </c>
      <c r="F73" s="14">
        <f t="shared" si="5"/>
        <v>1.5900000000000034</v>
      </c>
      <c r="G73" s="2">
        <f t="shared" ref="G73:G136" si="17">F73-F72</f>
        <v>-0.89000000000001478</v>
      </c>
      <c r="H73">
        <f t="shared" si="8"/>
        <v>131.9</v>
      </c>
      <c r="I73" s="10">
        <f t="shared" si="14"/>
        <v>44017</v>
      </c>
      <c r="J73">
        <f t="shared" si="10"/>
        <v>135.69999999999999</v>
      </c>
      <c r="K73" s="10">
        <f t="shared" si="15"/>
        <v>44026</v>
      </c>
      <c r="L73" t="str">
        <f t="shared" si="12"/>
        <v>YES</v>
      </c>
      <c r="M73">
        <f t="shared" si="16"/>
        <v>3.7999999999999829</v>
      </c>
    </row>
    <row r="74" spans="1:13">
      <c r="A74" s="1">
        <v>44032</v>
      </c>
      <c r="B74" t="s">
        <v>7</v>
      </c>
      <c r="C74">
        <f t="shared" si="13"/>
        <v>1</v>
      </c>
      <c r="D74">
        <v>131.91999999999999</v>
      </c>
      <c r="E74">
        <v>132.27000000000001</v>
      </c>
      <c r="F74" s="14">
        <f t="shared" ref="F74:F90" si="18">(E74-D74)</f>
        <v>0.35000000000002274</v>
      </c>
      <c r="G74" s="2">
        <f t="shared" si="17"/>
        <v>-1.2399999999999807</v>
      </c>
      <c r="H74">
        <f t="shared" si="8"/>
        <v>131.9</v>
      </c>
      <c r="I74" s="10">
        <f t="shared" si="14"/>
        <v>44017</v>
      </c>
      <c r="J74">
        <f t="shared" si="10"/>
        <v>135.69999999999999</v>
      </c>
      <c r="K74" s="10">
        <f t="shared" si="15"/>
        <v>44026</v>
      </c>
      <c r="L74" t="str">
        <f t="shared" si="12"/>
        <v>YES</v>
      </c>
      <c r="M74">
        <f t="shared" si="16"/>
        <v>3.7999999999999829</v>
      </c>
    </row>
    <row r="75" spans="1:13">
      <c r="A75" s="1">
        <v>44033</v>
      </c>
      <c r="C75">
        <f t="shared" si="13"/>
        <v>0</v>
      </c>
      <c r="D75">
        <v>0</v>
      </c>
      <c r="E75">
        <v>0</v>
      </c>
      <c r="F75" s="14">
        <f t="shared" si="18"/>
        <v>0</v>
      </c>
      <c r="G75" s="2">
        <f t="shared" si="17"/>
        <v>-0.35000000000002274</v>
      </c>
      <c r="H75">
        <v>131.9</v>
      </c>
      <c r="I75" s="10">
        <f t="shared" si="14"/>
        <v>44017</v>
      </c>
      <c r="J75">
        <f t="shared" si="10"/>
        <v>135.69999999999999</v>
      </c>
      <c r="K75" s="10">
        <f t="shared" si="15"/>
        <v>44026</v>
      </c>
      <c r="L75" t="str">
        <f t="shared" si="12"/>
        <v>NO</v>
      </c>
      <c r="M75">
        <f t="shared" si="16"/>
        <v>3.7999999999999829</v>
      </c>
    </row>
    <row r="76" spans="1:13">
      <c r="A76" s="1">
        <v>44034</v>
      </c>
      <c r="C76">
        <f t="shared" si="13"/>
        <v>0</v>
      </c>
      <c r="D76">
        <v>0</v>
      </c>
      <c r="E76">
        <v>0</v>
      </c>
      <c r="F76" s="14">
        <f t="shared" si="18"/>
        <v>0</v>
      </c>
      <c r="G76" s="2">
        <f t="shared" si="17"/>
        <v>0</v>
      </c>
      <c r="H76">
        <v>131.9</v>
      </c>
      <c r="I76" s="10">
        <f t="shared" si="14"/>
        <v>44017</v>
      </c>
      <c r="J76">
        <f t="shared" si="10"/>
        <v>135.69999999999999</v>
      </c>
      <c r="K76" s="10">
        <f t="shared" si="15"/>
        <v>44026</v>
      </c>
      <c r="M76">
        <f t="shared" si="16"/>
        <v>3.7999999999999829</v>
      </c>
    </row>
    <row r="77" spans="1:13">
      <c r="A77" s="1">
        <v>44035</v>
      </c>
      <c r="C77">
        <f t="shared" si="13"/>
        <v>0</v>
      </c>
      <c r="D77">
        <v>0</v>
      </c>
      <c r="E77">
        <v>0</v>
      </c>
      <c r="F77" s="14">
        <f t="shared" si="18"/>
        <v>0</v>
      </c>
      <c r="G77" s="2">
        <f t="shared" si="17"/>
        <v>0</v>
      </c>
      <c r="H77">
        <v>131.9</v>
      </c>
      <c r="I77" s="10">
        <f t="shared" si="14"/>
        <v>44017</v>
      </c>
      <c r="J77">
        <f t="shared" si="10"/>
        <v>135.69999999999999</v>
      </c>
      <c r="K77" s="10">
        <f t="shared" si="15"/>
        <v>44026</v>
      </c>
      <c r="M77">
        <f t="shared" si="16"/>
        <v>3.7999999999999829</v>
      </c>
    </row>
    <row r="78" spans="1:13">
      <c r="A78" s="1">
        <v>44036</v>
      </c>
      <c r="C78">
        <f t="shared" si="13"/>
        <v>0</v>
      </c>
      <c r="D78">
        <v>0</v>
      </c>
      <c r="E78">
        <v>0</v>
      </c>
      <c r="F78" s="14">
        <f t="shared" si="18"/>
        <v>0</v>
      </c>
      <c r="G78" s="2">
        <f t="shared" si="17"/>
        <v>0</v>
      </c>
      <c r="H78">
        <v>131.9</v>
      </c>
      <c r="I78" s="10">
        <f t="shared" si="14"/>
        <v>44017</v>
      </c>
      <c r="J78">
        <f t="shared" si="10"/>
        <v>135.69999999999999</v>
      </c>
      <c r="K78" s="10">
        <f t="shared" si="15"/>
        <v>44026</v>
      </c>
      <c r="M78">
        <f t="shared" si="16"/>
        <v>3.7999999999999829</v>
      </c>
    </row>
    <row r="79" spans="1:13">
      <c r="A79" s="1">
        <v>44037</v>
      </c>
      <c r="C79">
        <f t="shared" si="13"/>
        <v>0</v>
      </c>
      <c r="D79">
        <v>0</v>
      </c>
      <c r="E79">
        <v>0</v>
      </c>
      <c r="F79" s="14">
        <f t="shared" si="18"/>
        <v>0</v>
      </c>
      <c r="G79" s="2">
        <f t="shared" si="17"/>
        <v>0</v>
      </c>
      <c r="H79">
        <v>131.9</v>
      </c>
      <c r="I79" s="10">
        <f t="shared" si="14"/>
        <v>44017</v>
      </c>
      <c r="J79">
        <f t="shared" si="10"/>
        <v>135.69999999999999</v>
      </c>
      <c r="K79" s="10">
        <f t="shared" si="15"/>
        <v>44026</v>
      </c>
      <c r="M79">
        <f t="shared" si="16"/>
        <v>3.7999999999999829</v>
      </c>
    </row>
    <row r="80" spans="1:13">
      <c r="A80" s="1">
        <v>44038</v>
      </c>
      <c r="C80">
        <f t="shared" si="13"/>
        <v>0</v>
      </c>
      <c r="D80">
        <v>0</v>
      </c>
      <c r="E80">
        <v>0</v>
      </c>
      <c r="F80" s="14">
        <f t="shared" si="18"/>
        <v>0</v>
      </c>
      <c r="G80" s="2">
        <f t="shared" si="17"/>
        <v>0</v>
      </c>
      <c r="H80">
        <v>131.9</v>
      </c>
      <c r="I80" s="10">
        <f t="shared" si="14"/>
        <v>44017</v>
      </c>
      <c r="J80">
        <f t="shared" si="10"/>
        <v>135.69999999999999</v>
      </c>
      <c r="K80" s="10">
        <f t="shared" si="15"/>
        <v>44026</v>
      </c>
      <c r="M80">
        <f t="shared" si="16"/>
        <v>3.7999999999999829</v>
      </c>
    </row>
    <row r="81" spans="1:13">
      <c r="A81" s="1">
        <v>44039</v>
      </c>
      <c r="C81">
        <f t="shared" si="13"/>
        <v>0</v>
      </c>
      <c r="D81">
        <v>0</v>
      </c>
      <c r="E81">
        <v>0</v>
      </c>
      <c r="F81" s="14">
        <f t="shared" si="18"/>
        <v>0</v>
      </c>
      <c r="G81" s="2">
        <f t="shared" si="17"/>
        <v>0</v>
      </c>
      <c r="H81">
        <v>131.9</v>
      </c>
      <c r="I81" s="10">
        <f t="shared" si="14"/>
        <v>44017</v>
      </c>
      <c r="J81">
        <f t="shared" si="10"/>
        <v>135.69999999999999</v>
      </c>
      <c r="K81" s="10">
        <f t="shared" si="15"/>
        <v>44026</v>
      </c>
      <c r="M81">
        <f t="shared" si="16"/>
        <v>3.7999999999999829</v>
      </c>
    </row>
    <row r="82" spans="1:13">
      <c r="A82" s="1">
        <v>44040</v>
      </c>
      <c r="C82">
        <f t="shared" si="13"/>
        <v>0</v>
      </c>
      <c r="D82">
        <v>0</v>
      </c>
      <c r="E82">
        <v>0</v>
      </c>
      <c r="F82" s="14">
        <f t="shared" si="18"/>
        <v>0</v>
      </c>
      <c r="G82" s="2">
        <f t="shared" si="17"/>
        <v>0</v>
      </c>
      <c r="H82">
        <v>131.9</v>
      </c>
      <c r="I82" s="10">
        <f t="shared" si="14"/>
        <v>44017</v>
      </c>
      <c r="J82">
        <f t="shared" si="10"/>
        <v>135.69999999999999</v>
      </c>
      <c r="K82" s="10">
        <f t="shared" si="15"/>
        <v>44026</v>
      </c>
      <c r="M82">
        <f t="shared" si="16"/>
        <v>3.7999999999999829</v>
      </c>
    </row>
    <row r="83" spans="1:13">
      <c r="A83" s="1">
        <v>44041</v>
      </c>
      <c r="C83">
        <f t="shared" si="13"/>
        <v>0</v>
      </c>
      <c r="D83">
        <v>0</v>
      </c>
      <c r="E83">
        <v>0</v>
      </c>
      <c r="F83" s="14">
        <f t="shared" si="18"/>
        <v>0</v>
      </c>
      <c r="G83" s="2">
        <f t="shared" si="17"/>
        <v>0</v>
      </c>
      <c r="H83">
        <v>131.9</v>
      </c>
      <c r="I83" s="10">
        <f t="shared" si="14"/>
        <v>44017</v>
      </c>
      <c r="J83">
        <f t="shared" si="10"/>
        <v>135.69999999999999</v>
      </c>
      <c r="K83" s="10">
        <f t="shared" si="15"/>
        <v>44026</v>
      </c>
      <c r="M83">
        <f t="shared" si="16"/>
        <v>3.7999999999999829</v>
      </c>
    </row>
    <row r="84" spans="1:13">
      <c r="A84" s="1">
        <v>44042</v>
      </c>
      <c r="C84">
        <f t="shared" si="13"/>
        <v>0</v>
      </c>
      <c r="D84">
        <v>0</v>
      </c>
      <c r="E84">
        <v>0</v>
      </c>
      <c r="F84" s="14">
        <f t="shared" si="18"/>
        <v>0</v>
      </c>
      <c r="G84" s="2">
        <f t="shared" si="17"/>
        <v>0</v>
      </c>
      <c r="H84">
        <v>131.9</v>
      </c>
      <c r="I84" s="10">
        <f t="shared" si="14"/>
        <v>44017</v>
      </c>
      <c r="J84">
        <f t="shared" si="10"/>
        <v>135.69999999999999</v>
      </c>
      <c r="K84" s="10">
        <f t="shared" si="15"/>
        <v>44026</v>
      </c>
      <c r="M84">
        <f t="shared" si="16"/>
        <v>3.7999999999999829</v>
      </c>
    </row>
    <row r="85" spans="1:13">
      <c r="A85" s="1">
        <v>44043</v>
      </c>
      <c r="C85">
        <f t="shared" si="13"/>
        <v>0</v>
      </c>
      <c r="D85">
        <v>0</v>
      </c>
      <c r="E85">
        <v>0</v>
      </c>
      <c r="F85" s="14">
        <f t="shared" si="18"/>
        <v>0</v>
      </c>
      <c r="G85" s="2">
        <f t="shared" si="17"/>
        <v>0</v>
      </c>
      <c r="H85">
        <v>131.9</v>
      </c>
      <c r="I85" s="10">
        <f t="shared" si="14"/>
        <v>44017</v>
      </c>
      <c r="J85">
        <f t="shared" si="10"/>
        <v>135.69999999999999</v>
      </c>
      <c r="K85" s="10">
        <f t="shared" si="15"/>
        <v>44026</v>
      </c>
      <c r="M85">
        <f t="shared" si="16"/>
        <v>3.7999999999999829</v>
      </c>
    </row>
    <row r="86" spans="1:13">
      <c r="A86" s="1">
        <v>44044</v>
      </c>
      <c r="C86">
        <f t="shared" si="13"/>
        <v>0</v>
      </c>
      <c r="D86">
        <v>0</v>
      </c>
      <c r="E86">
        <v>0</v>
      </c>
      <c r="F86" s="14">
        <f t="shared" si="18"/>
        <v>0</v>
      </c>
      <c r="G86" s="2">
        <f t="shared" si="17"/>
        <v>0</v>
      </c>
      <c r="H86">
        <v>131.9</v>
      </c>
      <c r="I86" s="10">
        <f t="shared" si="14"/>
        <v>44017</v>
      </c>
      <c r="J86">
        <f t="shared" si="10"/>
        <v>135.69999999999999</v>
      </c>
      <c r="K86" s="10">
        <f t="shared" si="15"/>
        <v>44026</v>
      </c>
      <c r="M86">
        <f t="shared" si="16"/>
        <v>3.7999999999999829</v>
      </c>
    </row>
    <row r="87" spans="1:13">
      <c r="A87" s="1">
        <v>44045</v>
      </c>
      <c r="C87">
        <f t="shared" si="13"/>
        <v>0</v>
      </c>
      <c r="D87">
        <v>0</v>
      </c>
      <c r="E87">
        <v>0</v>
      </c>
      <c r="F87" s="14">
        <f t="shared" si="18"/>
        <v>0</v>
      </c>
      <c r="G87" s="2">
        <f t="shared" si="17"/>
        <v>0</v>
      </c>
      <c r="H87">
        <v>131.9</v>
      </c>
      <c r="I87" s="10">
        <f t="shared" si="14"/>
        <v>44017</v>
      </c>
      <c r="J87">
        <f t="shared" si="10"/>
        <v>135.69999999999999</v>
      </c>
      <c r="K87" s="10">
        <f t="shared" si="15"/>
        <v>44026</v>
      </c>
      <c r="M87">
        <f t="shared" si="16"/>
        <v>3.7999999999999829</v>
      </c>
    </row>
    <row r="88" spans="1:13">
      <c r="A88" s="1">
        <v>44046</v>
      </c>
      <c r="C88">
        <f t="shared" si="13"/>
        <v>0</v>
      </c>
      <c r="D88">
        <v>0</v>
      </c>
      <c r="E88">
        <v>0</v>
      </c>
      <c r="F88" s="14">
        <f t="shared" si="18"/>
        <v>0</v>
      </c>
      <c r="G88" s="2">
        <f t="shared" si="17"/>
        <v>0</v>
      </c>
      <c r="H88">
        <v>131.9</v>
      </c>
      <c r="I88" s="10">
        <f t="shared" si="14"/>
        <v>44017</v>
      </c>
      <c r="J88">
        <f t="shared" si="10"/>
        <v>135.69999999999999</v>
      </c>
      <c r="K88" s="10">
        <f t="shared" si="15"/>
        <v>44026</v>
      </c>
      <c r="M88">
        <f t="shared" si="16"/>
        <v>3.7999999999999829</v>
      </c>
    </row>
    <row r="89" spans="1:13">
      <c r="A89" s="1">
        <v>44047</v>
      </c>
      <c r="C89">
        <f t="shared" si="13"/>
        <v>0</v>
      </c>
      <c r="D89">
        <v>0</v>
      </c>
      <c r="E89">
        <v>0</v>
      </c>
      <c r="F89" s="14">
        <f t="shared" si="18"/>
        <v>0</v>
      </c>
      <c r="G89" s="2">
        <f t="shared" si="17"/>
        <v>0</v>
      </c>
      <c r="H89">
        <v>131.9</v>
      </c>
      <c r="I89" s="10">
        <f t="shared" si="14"/>
        <v>44017</v>
      </c>
      <c r="J89">
        <f t="shared" si="10"/>
        <v>135.69999999999999</v>
      </c>
      <c r="K89" s="10">
        <f t="shared" si="15"/>
        <v>44026</v>
      </c>
      <c r="M89">
        <f t="shared" si="16"/>
        <v>3.7999999999999829</v>
      </c>
    </row>
    <row r="90" spans="1:13">
      <c r="A90" s="1">
        <v>44048</v>
      </c>
      <c r="C90">
        <f t="shared" si="13"/>
        <v>0</v>
      </c>
      <c r="D90">
        <v>0</v>
      </c>
      <c r="E90">
        <v>0</v>
      </c>
      <c r="F90" s="14">
        <f t="shared" si="18"/>
        <v>0</v>
      </c>
      <c r="G90" s="2">
        <f t="shared" si="17"/>
        <v>0</v>
      </c>
      <c r="H90">
        <v>131.9</v>
      </c>
      <c r="I90" s="10">
        <f t="shared" si="14"/>
        <v>44017</v>
      </c>
      <c r="J90">
        <f t="shared" si="10"/>
        <v>135.69999999999999</v>
      </c>
      <c r="K90" s="10">
        <f t="shared" si="15"/>
        <v>44026</v>
      </c>
      <c r="M90">
        <f t="shared" si="16"/>
        <v>3.7999999999999829</v>
      </c>
    </row>
    <row r="91" spans="1:13">
      <c r="A91" s="1">
        <v>44049</v>
      </c>
      <c r="C91">
        <f t="shared" si="13"/>
        <v>0</v>
      </c>
      <c r="D91">
        <v>0</v>
      </c>
      <c r="E91">
        <v>0</v>
      </c>
      <c r="F91" s="14">
        <f t="shared" ref="F91:F154" si="19">(E91-D91)</f>
        <v>0</v>
      </c>
      <c r="G91" s="2">
        <f t="shared" si="17"/>
        <v>0</v>
      </c>
      <c r="H91">
        <v>131.9</v>
      </c>
      <c r="I91" s="10">
        <f t="shared" si="14"/>
        <v>44017</v>
      </c>
      <c r="J91">
        <f t="shared" si="10"/>
        <v>135.69999999999999</v>
      </c>
      <c r="K91" s="10">
        <f t="shared" si="15"/>
        <v>44026</v>
      </c>
      <c r="M91">
        <f t="shared" si="16"/>
        <v>3.7999999999999829</v>
      </c>
    </row>
    <row r="92" spans="1:13">
      <c r="A92" s="1">
        <v>44050</v>
      </c>
      <c r="C92">
        <f t="shared" si="13"/>
        <v>0</v>
      </c>
      <c r="D92">
        <v>0</v>
      </c>
      <c r="E92">
        <v>0</v>
      </c>
      <c r="F92" s="14">
        <f t="shared" si="19"/>
        <v>0</v>
      </c>
      <c r="G92" s="2">
        <f t="shared" si="17"/>
        <v>0</v>
      </c>
      <c r="H92">
        <v>131.9</v>
      </c>
      <c r="I92" s="10">
        <f t="shared" si="14"/>
        <v>44017</v>
      </c>
      <c r="J92">
        <f t="shared" si="10"/>
        <v>135.69999999999999</v>
      </c>
      <c r="K92" s="10">
        <f t="shared" si="15"/>
        <v>44026</v>
      </c>
      <c r="M92">
        <f t="shared" si="16"/>
        <v>3.7999999999999829</v>
      </c>
    </row>
    <row r="93" spans="1:13">
      <c r="A93" s="1">
        <v>44051</v>
      </c>
      <c r="C93">
        <f t="shared" si="13"/>
        <v>0</v>
      </c>
      <c r="D93">
        <v>0</v>
      </c>
      <c r="E93">
        <v>0</v>
      </c>
      <c r="F93" s="14">
        <f t="shared" si="19"/>
        <v>0</v>
      </c>
      <c r="G93" s="2">
        <f t="shared" si="17"/>
        <v>0</v>
      </c>
      <c r="H93">
        <v>131.9</v>
      </c>
      <c r="I93" s="10">
        <f t="shared" si="14"/>
        <v>44017</v>
      </c>
      <c r="J93">
        <f t="shared" si="10"/>
        <v>135.69999999999999</v>
      </c>
      <c r="K93" s="10">
        <f t="shared" si="15"/>
        <v>44026</v>
      </c>
      <c r="M93">
        <f t="shared" si="16"/>
        <v>3.7999999999999829</v>
      </c>
    </row>
    <row r="94" spans="1:13">
      <c r="A94" s="1">
        <v>44052</v>
      </c>
      <c r="C94">
        <f t="shared" si="13"/>
        <v>0</v>
      </c>
      <c r="D94">
        <v>0</v>
      </c>
      <c r="E94">
        <v>0</v>
      </c>
      <c r="F94" s="14">
        <f t="shared" si="19"/>
        <v>0</v>
      </c>
      <c r="G94" s="2">
        <f t="shared" si="17"/>
        <v>0</v>
      </c>
      <c r="H94">
        <v>131.9</v>
      </c>
      <c r="I94" s="10">
        <f t="shared" si="14"/>
        <v>44017</v>
      </c>
      <c r="J94">
        <f t="shared" si="10"/>
        <v>135.69999999999999</v>
      </c>
      <c r="K94" s="10">
        <f t="shared" si="15"/>
        <v>44026</v>
      </c>
      <c r="M94">
        <f t="shared" si="16"/>
        <v>3.7999999999999829</v>
      </c>
    </row>
    <row r="95" spans="1:13">
      <c r="A95" s="1">
        <v>44053</v>
      </c>
      <c r="C95">
        <f t="shared" si="13"/>
        <v>0</v>
      </c>
      <c r="D95">
        <v>0</v>
      </c>
      <c r="E95">
        <v>0</v>
      </c>
      <c r="F95" s="14">
        <f t="shared" si="19"/>
        <v>0</v>
      </c>
      <c r="G95" s="2">
        <f t="shared" si="17"/>
        <v>0</v>
      </c>
      <c r="H95">
        <v>131.9</v>
      </c>
      <c r="I95" s="10">
        <f t="shared" si="14"/>
        <v>44017</v>
      </c>
      <c r="J95">
        <f t="shared" si="10"/>
        <v>135.69999999999999</v>
      </c>
      <c r="K95" s="10">
        <f t="shared" si="15"/>
        <v>44026</v>
      </c>
      <c r="M95">
        <f t="shared" ref="M95:M158" si="20">J95-H95</f>
        <v>3.7999999999999829</v>
      </c>
    </row>
    <row r="96" spans="1:13">
      <c r="A96" s="1">
        <v>44054</v>
      </c>
      <c r="C96">
        <f t="shared" si="13"/>
        <v>0</v>
      </c>
      <c r="D96">
        <v>0</v>
      </c>
      <c r="E96">
        <v>0</v>
      </c>
      <c r="F96" s="14">
        <f t="shared" si="19"/>
        <v>0</v>
      </c>
      <c r="G96" s="2">
        <f t="shared" si="17"/>
        <v>0</v>
      </c>
      <c r="H96">
        <v>131.9</v>
      </c>
      <c r="I96" s="10">
        <f t="shared" si="14"/>
        <v>44017</v>
      </c>
      <c r="J96">
        <f t="shared" si="10"/>
        <v>135.69999999999999</v>
      </c>
      <c r="K96" s="10">
        <f t="shared" si="15"/>
        <v>44026</v>
      </c>
      <c r="M96">
        <f t="shared" si="20"/>
        <v>3.7999999999999829</v>
      </c>
    </row>
    <row r="97" spans="1:13">
      <c r="A97" s="1">
        <v>44055</v>
      </c>
      <c r="C97">
        <f t="shared" si="13"/>
        <v>0</v>
      </c>
      <c r="D97">
        <v>0</v>
      </c>
      <c r="E97">
        <v>0</v>
      </c>
      <c r="F97" s="14">
        <f t="shared" si="19"/>
        <v>0</v>
      </c>
      <c r="G97" s="2">
        <f t="shared" si="17"/>
        <v>0</v>
      </c>
      <c r="H97">
        <v>131.9</v>
      </c>
      <c r="I97" s="10">
        <f t="shared" si="14"/>
        <v>44017</v>
      </c>
      <c r="J97">
        <f t="shared" si="10"/>
        <v>135.69999999999999</v>
      </c>
      <c r="K97" s="10">
        <f t="shared" si="15"/>
        <v>44026</v>
      </c>
      <c r="M97">
        <f t="shared" si="20"/>
        <v>3.7999999999999829</v>
      </c>
    </row>
    <row r="98" spans="1:13">
      <c r="A98" s="1">
        <v>44056</v>
      </c>
      <c r="C98">
        <f t="shared" si="13"/>
        <v>0</v>
      </c>
      <c r="D98">
        <v>0</v>
      </c>
      <c r="E98">
        <v>0</v>
      </c>
      <c r="F98" s="14">
        <f t="shared" si="19"/>
        <v>0</v>
      </c>
      <c r="G98" s="2">
        <f t="shared" si="17"/>
        <v>0</v>
      </c>
      <c r="H98">
        <v>131.9</v>
      </c>
      <c r="I98" s="10">
        <f t="shared" si="14"/>
        <v>44017</v>
      </c>
      <c r="J98">
        <f t="shared" si="10"/>
        <v>135.69999999999999</v>
      </c>
      <c r="K98" s="10">
        <f t="shared" si="15"/>
        <v>44026</v>
      </c>
      <c r="M98">
        <f t="shared" si="20"/>
        <v>3.7999999999999829</v>
      </c>
    </row>
    <row r="99" spans="1:13">
      <c r="A99" s="1">
        <v>44057</v>
      </c>
      <c r="C99">
        <f t="shared" si="13"/>
        <v>0</v>
      </c>
      <c r="D99">
        <v>0</v>
      </c>
      <c r="E99">
        <v>0</v>
      </c>
      <c r="F99" s="14">
        <f t="shared" si="19"/>
        <v>0</v>
      </c>
      <c r="G99" s="2">
        <f t="shared" si="17"/>
        <v>0</v>
      </c>
      <c r="H99">
        <v>131.9</v>
      </c>
      <c r="I99" s="10">
        <f t="shared" si="14"/>
        <v>44017</v>
      </c>
      <c r="J99">
        <f t="shared" si="10"/>
        <v>135.69999999999999</v>
      </c>
      <c r="K99" s="10">
        <f t="shared" si="15"/>
        <v>44026</v>
      </c>
      <c r="M99">
        <f t="shared" si="20"/>
        <v>3.7999999999999829</v>
      </c>
    </row>
    <row r="100" spans="1:13">
      <c r="A100" s="1">
        <v>44058</v>
      </c>
      <c r="C100">
        <f t="shared" si="13"/>
        <v>0</v>
      </c>
      <c r="D100">
        <v>0</v>
      </c>
      <c r="E100">
        <v>0</v>
      </c>
      <c r="F100" s="14">
        <f t="shared" si="19"/>
        <v>0</v>
      </c>
      <c r="G100" s="2">
        <f t="shared" si="17"/>
        <v>0</v>
      </c>
      <c r="H100">
        <v>131.9</v>
      </c>
      <c r="I100" s="10">
        <f t="shared" ref="I100:I131" si="21">IF($H100&gt;=$H99,$I99,$A100)</f>
        <v>44017</v>
      </c>
      <c r="J100">
        <f t="shared" ref="J100:J163" si="22">IF($E100&gt;$J99,$E100,$J99)</f>
        <v>135.69999999999999</v>
      </c>
      <c r="K100" s="10">
        <f t="shared" ref="K100:K131" si="23">IF($J100&lt;=$J99,$K99,$A100)</f>
        <v>44026</v>
      </c>
      <c r="M100">
        <f t="shared" si="20"/>
        <v>3.7999999999999829</v>
      </c>
    </row>
    <row r="101" spans="1:13">
      <c r="A101" s="1">
        <v>44059</v>
      </c>
      <c r="C101">
        <f t="shared" si="13"/>
        <v>0</v>
      </c>
      <c r="D101">
        <v>0</v>
      </c>
      <c r="E101">
        <v>0</v>
      </c>
      <c r="F101" s="14">
        <f t="shared" si="19"/>
        <v>0</v>
      </c>
      <c r="G101" s="2">
        <f t="shared" si="17"/>
        <v>0</v>
      </c>
      <c r="H101">
        <v>131.9</v>
      </c>
      <c r="I101" s="10">
        <f t="shared" si="21"/>
        <v>44017</v>
      </c>
      <c r="J101">
        <f t="shared" si="22"/>
        <v>135.69999999999999</v>
      </c>
      <c r="K101" s="10">
        <f t="shared" si="23"/>
        <v>44026</v>
      </c>
      <c r="M101">
        <f t="shared" si="20"/>
        <v>3.7999999999999829</v>
      </c>
    </row>
    <row r="102" spans="1:13">
      <c r="A102" s="1">
        <v>44060</v>
      </c>
      <c r="C102">
        <f t="shared" si="13"/>
        <v>0</v>
      </c>
      <c r="D102">
        <v>0</v>
      </c>
      <c r="E102">
        <v>0</v>
      </c>
      <c r="F102" s="14">
        <f t="shared" si="19"/>
        <v>0</v>
      </c>
      <c r="G102" s="2">
        <f t="shared" si="17"/>
        <v>0</v>
      </c>
      <c r="H102">
        <v>131.9</v>
      </c>
      <c r="I102" s="10">
        <f t="shared" si="21"/>
        <v>44017</v>
      </c>
      <c r="J102">
        <f t="shared" si="22"/>
        <v>135.69999999999999</v>
      </c>
      <c r="K102" s="10">
        <f t="shared" si="23"/>
        <v>44026</v>
      </c>
      <c r="M102">
        <f t="shared" si="20"/>
        <v>3.7999999999999829</v>
      </c>
    </row>
    <row r="103" spans="1:13">
      <c r="A103" s="1">
        <v>44061</v>
      </c>
      <c r="C103">
        <f t="shared" si="13"/>
        <v>0</v>
      </c>
      <c r="D103">
        <v>0</v>
      </c>
      <c r="E103">
        <v>0</v>
      </c>
      <c r="F103" s="14">
        <f t="shared" si="19"/>
        <v>0</v>
      </c>
      <c r="G103" s="2">
        <f t="shared" si="17"/>
        <v>0</v>
      </c>
      <c r="H103">
        <v>131.9</v>
      </c>
      <c r="I103" s="10">
        <f t="shared" si="21"/>
        <v>44017</v>
      </c>
      <c r="J103">
        <f t="shared" si="22"/>
        <v>135.69999999999999</v>
      </c>
      <c r="K103" s="10">
        <f t="shared" si="23"/>
        <v>44026</v>
      </c>
      <c r="M103">
        <f t="shared" si="20"/>
        <v>3.7999999999999829</v>
      </c>
    </row>
    <row r="104" spans="1:13">
      <c r="A104" s="1">
        <v>44062</v>
      </c>
      <c r="C104">
        <f t="shared" si="13"/>
        <v>1</v>
      </c>
      <c r="D104">
        <v>132.86000000000001</v>
      </c>
      <c r="E104">
        <v>134.76</v>
      </c>
      <c r="F104" s="14">
        <f t="shared" si="19"/>
        <v>1.8999999999999773</v>
      </c>
      <c r="G104" s="2">
        <f t="shared" si="17"/>
        <v>1.8999999999999773</v>
      </c>
      <c r="H104">
        <v>131.9</v>
      </c>
      <c r="I104" s="10">
        <f t="shared" si="21"/>
        <v>44017</v>
      </c>
      <c r="J104">
        <f t="shared" si="22"/>
        <v>135.69999999999999</v>
      </c>
      <c r="K104" s="10">
        <f t="shared" si="23"/>
        <v>44026</v>
      </c>
      <c r="M104">
        <f t="shared" si="20"/>
        <v>3.7999999999999829</v>
      </c>
    </row>
    <row r="105" spans="1:13">
      <c r="A105" s="1">
        <v>44063</v>
      </c>
      <c r="C105">
        <f t="shared" si="13"/>
        <v>1</v>
      </c>
      <c r="D105">
        <v>132.84</v>
      </c>
      <c r="E105">
        <v>135.30000000000001</v>
      </c>
      <c r="F105" s="14">
        <f t="shared" si="19"/>
        <v>2.460000000000008</v>
      </c>
      <c r="G105" s="2">
        <f t="shared" si="17"/>
        <v>0.5600000000000307</v>
      </c>
      <c r="H105">
        <f t="shared" ref="H105:H140" si="24">IF($D105&lt;$H104,$D105,$H104)</f>
        <v>131.9</v>
      </c>
      <c r="I105" s="10">
        <f t="shared" si="21"/>
        <v>44017</v>
      </c>
      <c r="J105">
        <f t="shared" si="22"/>
        <v>135.69999999999999</v>
      </c>
      <c r="K105" s="10">
        <f t="shared" si="23"/>
        <v>44026</v>
      </c>
      <c r="M105">
        <f t="shared" si="20"/>
        <v>3.7999999999999829</v>
      </c>
    </row>
    <row r="106" spans="1:13">
      <c r="A106" s="1">
        <v>44064</v>
      </c>
      <c r="C106">
        <f t="shared" si="13"/>
        <v>1</v>
      </c>
      <c r="D106">
        <v>132.69999999999999</v>
      </c>
      <c r="E106">
        <v>135.82</v>
      </c>
      <c r="F106" s="14">
        <f t="shared" si="19"/>
        <v>3.1200000000000045</v>
      </c>
      <c r="G106" s="2">
        <f t="shared" si="17"/>
        <v>0.65999999999999659</v>
      </c>
      <c r="H106">
        <f t="shared" si="24"/>
        <v>131.9</v>
      </c>
      <c r="I106" s="10">
        <f t="shared" si="21"/>
        <v>44017</v>
      </c>
      <c r="J106">
        <f t="shared" si="22"/>
        <v>135.82</v>
      </c>
      <c r="K106" s="10">
        <f t="shared" si="23"/>
        <v>44064</v>
      </c>
      <c r="M106">
        <f t="shared" si="20"/>
        <v>3.9199999999999875</v>
      </c>
    </row>
    <row r="107" spans="1:13">
      <c r="A107" s="1">
        <v>44065</v>
      </c>
      <c r="C107">
        <f t="shared" si="13"/>
        <v>1</v>
      </c>
      <c r="D107">
        <v>132.69</v>
      </c>
      <c r="E107">
        <v>135.94</v>
      </c>
      <c r="F107" s="14">
        <f t="shared" si="19"/>
        <v>3.25</v>
      </c>
      <c r="G107" s="2">
        <f t="shared" si="17"/>
        <v>0.12999999999999545</v>
      </c>
      <c r="H107">
        <f t="shared" si="24"/>
        <v>131.9</v>
      </c>
      <c r="I107" s="10">
        <f t="shared" si="21"/>
        <v>44017</v>
      </c>
      <c r="J107">
        <f t="shared" si="22"/>
        <v>135.94</v>
      </c>
      <c r="K107" s="10">
        <f t="shared" si="23"/>
        <v>44065</v>
      </c>
      <c r="M107">
        <f t="shared" si="20"/>
        <v>4.039999999999992</v>
      </c>
    </row>
    <row r="108" spans="1:13">
      <c r="A108" s="1">
        <v>44066</v>
      </c>
      <c r="C108">
        <f t="shared" si="13"/>
        <v>1</v>
      </c>
      <c r="D108">
        <v>132.68</v>
      </c>
      <c r="E108">
        <v>135.91999999999999</v>
      </c>
      <c r="F108" s="14">
        <f t="shared" si="19"/>
        <v>3.2399999999999807</v>
      </c>
      <c r="G108" s="2">
        <f t="shared" si="17"/>
        <v>-1.0000000000019327E-2</v>
      </c>
      <c r="H108">
        <f t="shared" si="24"/>
        <v>131.9</v>
      </c>
      <c r="I108" s="10">
        <f t="shared" si="21"/>
        <v>44017</v>
      </c>
      <c r="J108">
        <f t="shared" si="22"/>
        <v>135.94</v>
      </c>
      <c r="K108" s="10">
        <f t="shared" si="23"/>
        <v>44065</v>
      </c>
      <c r="M108">
        <f t="shared" si="20"/>
        <v>4.039999999999992</v>
      </c>
    </row>
    <row r="109" spans="1:13">
      <c r="A109" s="1">
        <v>44067</v>
      </c>
      <c r="C109">
        <f t="shared" si="13"/>
        <v>1</v>
      </c>
      <c r="D109">
        <v>131.97</v>
      </c>
      <c r="E109">
        <v>135.59</v>
      </c>
      <c r="F109" s="14">
        <f t="shared" si="19"/>
        <v>3.6200000000000045</v>
      </c>
      <c r="G109" s="2">
        <f t="shared" si="17"/>
        <v>0.38000000000002387</v>
      </c>
      <c r="H109">
        <f t="shared" si="24"/>
        <v>131.9</v>
      </c>
      <c r="I109" s="10">
        <f t="shared" si="21"/>
        <v>44017</v>
      </c>
      <c r="J109">
        <f t="shared" si="22"/>
        <v>135.94</v>
      </c>
      <c r="K109" s="10">
        <f t="shared" si="23"/>
        <v>44065</v>
      </c>
      <c r="M109">
        <f t="shared" si="20"/>
        <v>4.039999999999992</v>
      </c>
    </row>
    <row r="110" spans="1:13">
      <c r="A110" s="1">
        <v>44068</v>
      </c>
      <c r="C110">
        <f t="shared" si="13"/>
        <v>1</v>
      </c>
      <c r="D110">
        <v>131.97</v>
      </c>
      <c r="E110">
        <v>135.46</v>
      </c>
      <c r="F110" s="14">
        <f t="shared" si="19"/>
        <v>3.4900000000000091</v>
      </c>
      <c r="G110" s="2">
        <f t="shared" si="17"/>
        <v>-0.12999999999999545</v>
      </c>
      <c r="H110">
        <f t="shared" si="24"/>
        <v>131.9</v>
      </c>
      <c r="I110" s="10">
        <f t="shared" si="21"/>
        <v>44017</v>
      </c>
      <c r="J110">
        <f t="shared" si="22"/>
        <v>135.94</v>
      </c>
      <c r="K110" s="10">
        <f t="shared" si="23"/>
        <v>44065</v>
      </c>
      <c r="M110">
        <f t="shared" si="20"/>
        <v>4.039999999999992</v>
      </c>
    </row>
    <row r="111" spans="1:13">
      <c r="A111" s="1">
        <v>44069</v>
      </c>
      <c r="C111">
        <f t="shared" si="13"/>
        <v>1</v>
      </c>
      <c r="D111">
        <v>131.97</v>
      </c>
      <c r="E111">
        <v>134.13999999999999</v>
      </c>
      <c r="F111" s="14">
        <f t="shared" si="19"/>
        <v>2.1699999999999875</v>
      </c>
      <c r="G111" s="2">
        <f t="shared" si="17"/>
        <v>-1.3200000000000216</v>
      </c>
      <c r="H111">
        <f t="shared" si="24"/>
        <v>131.9</v>
      </c>
      <c r="I111" s="10">
        <f t="shared" si="21"/>
        <v>44017</v>
      </c>
      <c r="J111">
        <f t="shared" si="22"/>
        <v>135.94</v>
      </c>
      <c r="K111" s="10">
        <f t="shared" si="23"/>
        <v>44065</v>
      </c>
      <c r="M111">
        <f t="shared" si="20"/>
        <v>4.039999999999992</v>
      </c>
    </row>
    <row r="112" spans="1:13">
      <c r="A112" s="1">
        <v>44070</v>
      </c>
      <c r="C112">
        <f t="shared" si="13"/>
        <v>1</v>
      </c>
      <c r="D112">
        <v>131.97999999999999</v>
      </c>
      <c r="E112">
        <v>133.88</v>
      </c>
      <c r="F112" s="14">
        <f t="shared" si="19"/>
        <v>1.9000000000000057</v>
      </c>
      <c r="G112" s="2">
        <f t="shared" si="17"/>
        <v>-0.26999999999998181</v>
      </c>
      <c r="H112">
        <f t="shared" si="24"/>
        <v>131.9</v>
      </c>
      <c r="I112" s="10">
        <f t="shared" si="21"/>
        <v>44017</v>
      </c>
      <c r="J112">
        <f t="shared" si="22"/>
        <v>135.94</v>
      </c>
      <c r="K112" s="10">
        <f t="shared" si="23"/>
        <v>44065</v>
      </c>
      <c r="M112">
        <f t="shared" si="20"/>
        <v>4.039999999999992</v>
      </c>
    </row>
    <row r="113" spans="1:13">
      <c r="A113" s="1">
        <v>44071</v>
      </c>
      <c r="C113">
        <f t="shared" si="13"/>
        <v>1</v>
      </c>
      <c r="D113">
        <v>131.97999999999999</v>
      </c>
      <c r="E113">
        <v>133.87</v>
      </c>
      <c r="F113" s="14">
        <f t="shared" si="19"/>
        <v>1.8900000000000148</v>
      </c>
      <c r="G113" s="2">
        <f t="shared" si="17"/>
        <v>-9.9999999999909051E-3</v>
      </c>
      <c r="H113">
        <f t="shared" si="24"/>
        <v>131.9</v>
      </c>
      <c r="I113" s="10">
        <f t="shared" si="21"/>
        <v>44017</v>
      </c>
      <c r="J113">
        <f t="shared" si="22"/>
        <v>135.94</v>
      </c>
      <c r="K113" s="10">
        <f t="shared" si="23"/>
        <v>44065</v>
      </c>
      <c r="M113">
        <f t="shared" si="20"/>
        <v>4.039999999999992</v>
      </c>
    </row>
    <row r="114" spans="1:13">
      <c r="A114" s="1">
        <v>44072</v>
      </c>
      <c r="C114">
        <f t="shared" si="13"/>
        <v>1</v>
      </c>
      <c r="D114">
        <v>131.97</v>
      </c>
      <c r="E114">
        <v>134.44999999999999</v>
      </c>
      <c r="F114" s="14">
        <f t="shared" si="19"/>
        <v>2.4799999999999898</v>
      </c>
      <c r="G114" s="2">
        <f t="shared" si="17"/>
        <v>0.58999999999997499</v>
      </c>
      <c r="H114">
        <f t="shared" si="24"/>
        <v>131.9</v>
      </c>
      <c r="I114" s="10">
        <f t="shared" si="21"/>
        <v>44017</v>
      </c>
      <c r="J114">
        <f t="shared" si="22"/>
        <v>135.94</v>
      </c>
      <c r="K114" s="10">
        <f t="shared" si="23"/>
        <v>44065</v>
      </c>
      <c r="M114">
        <f t="shared" si="20"/>
        <v>4.039999999999992</v>
      </c>
    </row>
    <row r="115" spans="1:13">
      <c r="A115" s="1">
        <v>44073</v>
      </c>
      <c r="C115">
        <f t="shared" si="13"/>
        <v>1</v>
      </c>
      <c r="D115">
        <v>131.91999999999999</v>
      </c>
      <c r="E115">
        <v>134.55000000000001</v>
      </c>
      <c r="F115" s="14">
        <f t="shared" si="19"/>
        <v>2.6300000000000239</v>
      </c>
      <c r="G115" s="2">
        <f t="shared" si="17"/>
        <v>0.15000000000003411</v>
      </c>
      <c r="H115">
        <f t="shared" si="24"/>
        <v>131.9</v>
      </c>
      <c r="I115" s="10">
        <f t="shared" si="21"/>
        <v>44017</v>
      </c>
      <c r="J115">
        <f t="shared" si="22"/>
        <v>135.94</v>
      </c>
      <c r="K115" s="10">
        <f t="shared" si="23"/>
        <v>44065</v>
      </c>
      <c r="M115">
        <f t="shared" si="20"/>
        <v>4.039999999999992</v>
      </c>
    </row>
    <row r="116" spans="1:13">
      <c r="A116" s="1">
        <v>44074</v>
      </c>
      <c r="C116">
        <f t="shared" si="13"/>
        <v>1</v>
      </c>
      <c r="D116">
        <v>131.91999999999999</v>
      </c>
      <c r="E116">
        <v>134.51</v>
      </c>
      <c r="F116" s="14">
        <f t="shared" si="19"/>
        <v>2.5900000000000034</v>
      </c>
      <c r="G116" s="2">
        <f t="shared" si="17"/>
        <v>-4.0000000000020464E-2</v>
      </c>
      <c r="H116">
        <f t="shared" si="24"/>
        <v>131.9</v>
      </c>
      <c r="I116" s="10">
        <f t="shared" si="21"/>
        <v>44017</v>
      </c>
      <c r="J116">
        <f t="shared" si="22"/>
        <v>135.94</v>
      </c>
      <c r="K116" s="10">
        <f t="shared" si="23"/>
        <v>44065</v>
      </c>
      <c r="M116">
        <f t="shared" si="20"/>
        <v>4.039999999999992</v>
      </c>
    </row>
    <row r="117" spans="1:13">
      <c r="A117" s="1">
        <v>44075</v>
      </c>
      <c r="C117">
        <f t="shared" si="13"/>
        <v>1</v>
      </c>
      <c r="D117">
        <v>131.97</v>
      </c>
      <c r="E117">
        <v>134.94999999999999</v>
      </c>
      <c r="F117" s="14">
        <f t="shared" si="19"/>
        <v>2.9799999999999898</v>
      </c>
      <c r="G117" s="2">
        <f t="shared" si="17"/>
        <v>0.38999999999998636</v>
      </c>
      <c r="H117">
        <f t="shared" si="24"/>
        <v>131.9</v>
      </c>
      <c r="I117" s="10">
        <f t="shared" si="21"/>
        <v>44017</v>
      </c>
      <c r="J117">
        <f t="shared" si="22"/>
        <v>135.94</v>
      </c>
      <c r="K117" s="10">
        <f t="shared" si="23"/>
        <v>44065</v>
      </c>
      <c r="M117">
        <f t="shared" si="20"/>
        <v>4.039999999999992</v>
      </c>
    </row>
    <row r="118" spans="1:13">
      <c r="A118" s="1">
        <v>44076</v>
      </c>
      <c r="C118">
        <f t="shared" si="13"/>
        <v>1</v>
      </c>
      <c r="D118">
        <v>132.13</v>
      </c>
      <c r="E118">
        <v>133.12</v>
      </c>
      <c r="F118" s="14">
        <f t="shared" si="19"/>
        <v>0.99000000000000909</v>
      </c>
      <c r="G118" s="2">
        <f t="shared" si="17"/>
        <v>-1.9899999999999807</v>
      </c>
      <c r="H118">
        <f t="shared" si="24"/>
        <v>131.9</v>
      </c>
      <c r="I118" s="10">
        <f t="shared" si="21"/>
        <v>44017</v>
      </c>
      <c r="J118">
        <f t="shared" si="22"/>
        <v>135.94</v>
      </c>
      <c r="K118" s="10">
        <f t="shared" si="23"/>
        <v>44065</v>
      </c>
      <c r="M118">
        <f t="shared" si="20"/>
        <v>4.039999999999992</v>
      </c>
    </row>
    <row r="119" spans="1:13">
      <c r="A119" s="1">
        <v>44077</v>
      </c>
      <c r="C119">
        <f t="shared" si="13"/>
        <v>1</v>
      </c>
      <c r="D119">
        <v>132.13999999999999</v>
      </c>
      <c r="E119">
        <v>133.94999999999999</v>
      </c>
      <c r="F119" s="14">
        <f t="shared" si="19"/>
        <v>1.8100000000000023</v>
      </c>
      <c r="G119" s="2">
        <f t="shared" si="17"/>
        <v>0.81999999999999318</v>
      </c>
      <c r="H119">
        <f t="shared" si="24"/>
        <v>131.9</v>
      </c>
      <c r="I119" s="10">
        <f t="shared" si="21"/>
        <v>44017</v>
      </c>
      <c r="J119">
        <f t="shared" si="22"/>
        <v>135.94</v>
      </c>
      <c r="K119" s="10">
        <f t="shared" si="23"/>
        <v>44065</v>
      </c>
      <c r="M119">
        <f t="shared" si="20"/>
        <v>4.039999999999992</v>
      </c>
    </row>
    <row r="120" spans="1:13">
      <c r="A120" s="1">
        <v>44078</v>
      </c>
      <c r="C120">
        <f t="shared" si="13"/>
        <v>1</v>
      </c>
      <c r="D120">
        <v>131.94999999999999</v>
      </c>
      <c r="E120">
        <v>134.22</v>
      </c>
      <c r="F120" s="14">
        <f t="shared" si="19"/>
        <v>2.2700000000000102</v>
      </c>
      <c r="G120" s="2">
        <f t="shared" si="17"/>
        <v>0.46000000000000796</v>
      </c>
      <c r="H120">
        <f t="shared" si="24"/>
        <v>131.9</v>
      </c>
      <c r="I120" s="10">
        <f t="shared" si="21"/>
        <v>44017</v>
      </c>
      <c r="J120">
        <f t="shared" si="22"/>
        <v>135.94</v>
      </c>
      <c r="K120" s="10">
        <f t="shared" si="23"/>
        <v>44065</v>
      </c>
      <c r="M120">
        <f t="shared" si="20"/>
        <v>4.039999999999992</v>
      </c>
    </row>
    <row r="121" spans="1:13">
      <c r="A121" s="1">
        <v>44079</v>
      </c>
      <c r="C121">
        <f t="shared" si="13"/>
        <v>1</v>
      </c>
      <c r="D121">
        <v>131.96</v>
      </c>
      <c r="E121">
        <v>134.25</v>
      </c>
      <c r="F121" s="14">
        <f t="shared" si="19"/>
        <v>2.289999999999992</v>
      </c>
      <c r="G121" s="2">
        <f t="shared" si="17"/>
        <v>1.999999999998181E-2</v>
      </c>
      <c r="H121">
        <f t="shared" si="24"/>
        <v>131.9</v>
      </c>
      <c r="I121" s="10">
        <f t="shared" si="21"/>
        <v>44017</v>
      </c>
      <c r="J121">
        <f t="shared" si="22"/>
        <v>135.94</v>
      </c>
      <c r="K121" s="10">
        <f t="shared" si="23"/>
        <v>44065</v>
      </c>
      <c r="M121">
        <f t="shared" si="20"/>
        <v>4.039999999999992</v>
      </c>
    </row>
    <row r="122" spans="1:13">
      <c r="A122" s="1">
        <v>44080</v>
      </c>
      <c r="C122">
        <f t="shared" si="13"/>
        <v>1</v>
      </c>
      <c r="D122">
        <v>132.02000000000001</v>
      </c>
      <c r="E122">
        <v>134.93</v>
      </c>
      <c r="F122" s="14">
        <f t="shared" si="19"/>
        <v>2.9099999999999966</v>
      </c>
      <c r="G122" s="2">
        <f t="shared" si="17"/>
        <v>0.62000000000000455</v>
      </c>
      <c r="H122">
        <f t="shared" si="24"/>
        <v>131.9</v>
      </c>
      <c r="I122" s="10">
        <f t="shared" si="21"/>
        <v>44017</v>
      </c>
      <c r="J122">
        <f t="shared" si="22"/>
        <v>135.94</v>
      </c>
      <c r="K122" s="10">
        <f t="shared" si="23"/>
        <v>44065</v>
      </c>
      <c r="M122">
        <f t="shared" si="20"/>
        <v>4.039999999999992</v>
      </c>
    </row>
    <row r="123" spans="1:13">
      <c r="A123" s="1">
        <v>44081</v>
      </c>
      <c r="C123">
        <f t="shared" si="13"/>
        <v>1</v>
      </c>
      <c r="D123">
        <v>131.91</v>
      </c>
      <c r="E123">
        <v>134.6</v>
      </c>
      <c r="F123" s="14">
        <f t="shared" si="19"/>
        <v>2.6899999999999977</v>
      </c>
      <c r="G123" s="2">
        <f t="shared" si="17"/>
        <v>-0.21999999999999886</v>
      </c>
      <c r="H123">
        <f t="shared" si="24"/>
        <v>131.9</v>
      </c>
      <c r="I123" s="10">
        <f t="shared" si="21"/>
        <v>44017</v>
      </c>
      <c r="J123">
        <f t="shared" si="22"/>
        <v>135.94</v>
      </c>
      <c r="K123" s="10">
        <f t="shared" si="23"/>
        <v>44065</v>
      </c>
      <c r="M123">
        <f t="shared" si="20"/>
        <v>4.039999999999992</v>
      </c>
    </row>
    <row r="124" spans="1:13">
      <c r="A124" s="1">
        <v>44082</v>
      </c>
      <c r="C124">
        <f t="shared" si="13"/>
        <v>1</v>
      </c>
      <c r="D124">
        <v>131.91999999999999</v>
      </c>
      <c r="E124">
        <v>134.34</v>
      </c>
      <c r="F124" s="14">
        <f t="shared" si="19"/>
        <v>2.4200000000000159</v>
      </c>
      <c r="G124" s="2">
        <f t="shared" si="17"/>
        <v>-0.26999999999998181</v>
      </c>
      <c r="H124">
        <f t="shared" si="24"/>
        <v>131.9</v>
      </c>
      <c r="I124" s="10">
        <f t="shared" si="21"/>
        <v>44017</v>
      </c>
      <c r="J124">
        <f t="shared" si="22"/>
        <v>135.94</v>
      </c>
      <c r="K124" s="10">
        <f t="shared" si="23"/>
        <v>44065</v>
      </c>
      <c r="M124">
        <f t="shared" si="20"/>
        <v>4.039999999999992</v>
      </c>
    </row>
    <row r="125" spans="1:13">
      <c r="A125" s="1">
        <v>44083</v>
      </c>
      <c r="C125">
        <f t="shared" si="13"/>
        <v>1</v>
      </c>
      <c r="D125">
        <v>132.24</v>
      </c>
      <c r="E125">
        <v>133.30000000000001</v>
      </c>
      <c r="F125" s="14">
        <f t="shared" si="19"/>
        <v>1.0600000000000023</v>
      </c>
      <c r="G125" s="2">
        <f t="shared" si="17"/>
        <v>-1.3600000000000136</v>
      </c>
      <c r="H125">
        <f t="shared" si="24"/>
        <v>131.9</v>
      </c>
      <c r="I125" s="10">
        <f t="shared" si="21"/>
        <v>44017</v>
      </c>
      <c r="J125">
        <f t="shared" si="22"/>
        <v>135.94</v>
      </c>
      <c r="K125" s="10">
        <f t="shared" si="23"/>
        <v>44065</v>
      </c>
      <c r="M125">
        <f t="shared" si="20"/>
        <v>4.039999999999992</v>
      </c>
    </row>
    <row r="126" spans="1:13">
      <c r="A126" s="1">
        <v>44084</v>
      </c>
      <c r="C126">
        <f t="shared" si="13"/>
        <v>0</v>
      </c>
      <c r="D126">
        <v>0</v>
      </c>
      <c r="E126">
        <v>0</v>
      </c>
      <c r="F126" s="14">
        <f t="shared" si="19"/>
        <v>0</v>
      </c>
      <c r="G126" s="2">
        <f t="shared" si="17"/>
        <v>-1.0600000000000023</v>
      </c>
      <c r="H126">
        <v>131.9</v>
      </c>
      <c r="I126" s="10">
        <f t="shared" si="21"/>
        <v>44017</v>
      </c>
      <c r="J126">
        <f t="shared" si="22"/>
        <v>135.94</v>
      </c>
      <c r="K126" s="10">
        <f t="shared" si="23"/>
        <v>44065</v>
      </c>
      <c r="M126">
        <f t="shared" si="20"/>
        <v>4.039999999999992</v>
      </c>
    </row>
    <row r="127" spans="1:13">
      <c r="A127" s="1">
        <v>44085</v>
      </c>
      <c r="C127">
        <f t="shared" si="13"/>
        <v>0</v>
      </c>
      <c r="D127">
        <v>0</v>
      </c>
      <c r="E127">
        <v>0</v>
      </c>
      <c r="F127" s="14">
        <f t="shared" si="19"/>
        <v>0</v>
      </c>
      <c r="G127" s="2">
        <f t="shared" si="17"/>
        <v>0</v>
      </c>
      <c r="H127">
        <v>131.9</v>
      </c>
      <c r="I127" s="10">
        <f t="shared" si="21"/>
        <v>44017</v>
      </c>
      <c r="J127">
        <f t="shared" si="22"/>
        <v>135.94</v>
      </c>
      <c r="K127" s="10">
        <f t="shared" si="23"/>
        <v>44065</v>
      </c>
      <c r="M127">
        <f t="shared" si="20"/>
        <v>4.039999999999992</v>
      </c>
    </row>
    <row r="128" spans="1:13">
      <c r="A128" s="1">
        <v>44086</v>
      </c>
      <c r="C128">
        <f t="shared" si="13"/>
        <v>0</v>
      </c>
      <c r="D128">
        <v>0</v>
      </c>
      <c r="E128">
        <v>0</v>
      </c>
      <c r="F128" s="14">
        <f t="shared" si="19"/>
        <v>0</v>
      </c>
      <c r="G128" s="2">
        <f t="shared" si="17"/>
        <v>0</v>
      </c>
      <c r="H128">
        <v>131.9</v>
      </c>
      <c r="I128" s="10">
        <f t="shared" si="21"/>
        <v>44017</v>
      </c>
      <c r="J128">
        <f t="shared" si="22"/>
        <v>135.94</v>
      </c>
      <c r="K128" s="10">
        <f t="shared" si="23"/>
        <v>44065</v>
      </c>
      <c r="M128">
        <f t="shared" si="20"/>
        <v>4.039999999999992</v>
      </c>
    </row>
    <row r="129" spans="1:13">
      <c r="A129" s="1">
        <v>44087</v>
      </c>
      <c r="C129">
        <f t="shared" si="13"/>
        <v>0</v>
      </c>
      <c r="D129">
        <v>0</v>
      </c>
      <c r="E129">
        <v>0</v>
      </c>
      <c r="F129" s="14">
        <f t="shared" si="19"/>
        <v>0</v>
      </c>
      <c r="G129" s="2">
        <f t="shared" si="17"/>
        <v>0</v>
      </c>
      <c r="H129">
        <v>131.9</v>
      </c>
      <c r="I129" s="10">
        <f t="shared" si="21"/>
        <v>44017</v>
      </c>
      <c r="J129">
        <f t="shared" si="22"/>
        <v>135.94</v>
      </c>
      <c r="K129" s="10">
        <f t="shared" si="23"/>
        <v>44065</v>
      </c>
      <c r="M129">
        <f t="shared" si="20"/>
        <v>4.039999999999992</v>
      </c>
    </row>
    <row r="130" spans="1:13">
      <c r="A130" s="1">
        <v>44088</v>
      </c>
      <c r="C130">
        <f t="shared" si="13"/>
        <v>0</v>
      </c>
      <c r="D130">
        <v>0</v>
      </c>
      <c r="E130">
        <v>0</v>
      </c>
      <c r="F130" s="14">
        <f t="shared" si="19"/>
        <v>0</v>
      </c>
      <c r="G130" s="2">
        <f t="shared" si="17"/>
        <v>0</v>
      </c>
      <c r="H130">
        <v>131.9</v>
      </c>
      <c r="I130" s="10">
        <f t="shared" si="21"/>
        <v>44017</v>
      </c>
      <c r="J130">
        <f t="shared" si="22"/>
        <v>135.94</v>
      </c>
      <c r="K130" s="10">
        <f t="shared" si="23"/>
        <v>44065</v>
      </c>
      <c r="M130">
        <f t="shared" si="20"/>
        <v>4.039999999999992</v>
      </c>
    </row>
    <row r="131" spans="1:13">
      <c r="A131" s="1">
        <v>44089</v>
      </c>
      <c r="C131">
        <f t="shared" ref="C131:C177" si="25">IF(F131&gt;0,1,0)</f>
        <v>0</v>
      </c>
      <c r="D131">
        <v>0</v>
      </c>
      <c r="E131">
        <v>0</v>
      </c>
      <c r="F131" s="14">
        <f t="shared" si="19"/>
        <v>0</v>
      </c>
      <c r="G131" s="2">
        <f t="shared" si="17"/>
        <v>0</v>
      </c>
      <c r="H131">
        <v>131.9</v>
      </c>
      <c r="I131" s="10">
        <f t="shared" si="21"/>
        <v>44017</v>
      </c>
      <c r="J131">
        <f t="shared" si="22"/>
        <v>135.94</v>
      </c>
      <c r="K131" s="10">
        <f t="shared" si="23"/>
        <v>44065</v>
      </c>
      <c r="M131">
        <f t="shared" si="20"/>
        <v>4.039999999999992</v>
      </c>
    </row>
    <row r="132" spans="1:13">
      <c r="A132" s="1">
        <v>44090</v>
      </c>
      <c r="C132">
        <f t="shared" si="25"/>
        <v>0</v>
      </c>
      <c r="D132">
        <v>0</v>
      </c>
      <c r="E132">
        <v>0</v>
      </c>
      <c r="F132" s="14">
        <f t="shared" si="19"/>
        <v>0</v>
      </c>
      <c r="G132" s="2">
        <f t="shared" si="17"/>
        <v>0</v>
      </c>
      <c r="H132">
        <v>131.9</v>
      </c>
      <c r="I132" s="10">
        <f t="shared" ref="I132:I163" si="26">IF($H132&gt;=$H131,$I131,$A132)</f>
        <v>44017</v>
      </c>
      <c r="J132">
        <f t="shared" si="22"/>
        <v>135.94</v>
      </c>
      <c r="K132" s="10">
        <f t="shared" ref="K132:K163" si="27">IF($J132&lt;=$J131,$K131,$A132)</f>
        <v>44065</v>
      </c>
      <c r="M132">
        <f t="shared" si="20"/>
        <v>4.039999999999992</v>
      </c>
    </row>
    <row r="133" spans="1:13">
      <c r="A133" s="1">
        <v>44091</v>
      </c>
      <c r="C133">
        <f t="shared" si="25"/>
        <v>0</v>
      </c>
      <c r="D133">
        <v>0</v>
      </c>
      <c r="E133">
        <v>0</v>
      </c>
      <c r="F133" s="14">
        <f t="shared" si="19"/>
        <v>0</v>
      </c>
      <c r="G133" s="2">
        <f t="shared" si="17"/>
        <v>0</v>
      </c>
      <c r="H133">
        <v>131.9</v>
      </c>
      <c r="I133" s="10">
        <f t="shared" si="26"/>
        <v>44017</v>
      </c>
      <c r="J133">
        <f t="shared" si="22"/>
        <v>135.94</v>
      </c>
      <c r="K133" s="10">
        <f t="shared" si="27"/>
        <v>44065</v>
      </c>
      <c r="M133">
        <f t="shared" si="20"/>
        <v>4.039999999999992</v>
      </c>
    </row>
    <row r="134" spans="1:13">
      <c r="A134" s="1">
        <v>44092</v>
      </c>
      <c r="C134">
        <f t="shared" si="25"/>
        <v>0</v>
      </c>
      <c r="D134">
        <v>0</v>
      </c>
      <c r="E134">
        <v>0</v>
      </c>
      <c r="F134" s="14">
        <f t="shared" si="19"/>
        <v>0</v>
      </c>
      <c r="G134" s="2">
        <f t="shared" si="17"/>
        <v>0</v>
      </c>
      <c r="H134">
        <v>131.9</v>
      </c>
      <c r="I134" s="10">
        <f t="shared" si="26"/>
        <v>44017</v>
      </c>
      <c r="J134">
        <f t="shared" si="22"/>
        <v>135.94</v>
      </c>
      <c r="K134" s="10">
        <f t="shared" si="27"/>
        <v>44065</v>
      </c>
      <c r="M134">
        <f t="shared" si="20"/>
        <v>4.039999999999992</v>
      </c>
    </row>
    <row r="135" spans="1:13">
      <c r="A135" s="1">
        <v>44093</v>
      </c>
      <c r="C135">
        <f t="shared" si="25"/>
        <v>0</v>
      </c>
      <c r="D135">
        <v>0</v>
      </c>
      <c r="E135">
        <v>0</v>
      </c>
      <c r="F135" s="14">
        <f t="shared" si="19"/>
        <v>0</v>
      </c>
      <c r="G135" s="2">
        <f t="shared" si="17"/>
        <v>0</v>
      </c>
      <c r="H135">
        <v>131.9</v>
      </c>
      <c r="I135" s="10">
        <f t="shared" si="26"/>
        <v>44017</v>
      </c>
      <c r="J135">
        <f t="shared" si="22"/>
        <v>135.94</v>
      </c>
      <c r="K135" s="10">
        <f t="shared" si="27"/>
        <v>44065</v>
      </c>
      <c r="M135">
        <f t="shared" si="20"/>
        <v>4.039999999999992</v>
      </c>
    </row>
    <row r="136" spans="1:13">
      <c r="A136" s="1">
        <v>44094</v>
      </c>
      <c r="C136">
        <f t="shared" si="25"/>
        <v>0</v>
      </c>
      <c r="D136">
        <v>0</v>
      </c>
      <c r="E136">
        <v>0</v>
      </c>
      <c r="F136" s="14">
        <f t="shared" si="19"/>
        <v>0</v>
      </c>
      <c r="G136" s="2">
        <f t="shared" si="17"/>
        <v>0</v>
      </c>
      <c r="H136">
        <v>131.9</v>
      </c>
      <c r="I136" s="10">
        <f t="shared" si="26"/>
        <v>44017</v>
      </c>
      <c r="J136">
        <f t="shared" si="22"/>
        <v>135.94</v>
      </c>
      <c r="K136" s="10">
        <f t="shared" si="27"/>
        <v>44065</v>
      </c>
      <c r="M136">
        <f t="shared" si="20"/>
        <v>4.039999999999992</v>
      </c>
    </row>
    <row r="137" spans="1:13">
      <c r="A137" s="1">
        <v>44095</v>
      </c>
      <c r="C137">
        <f t="shared" si="25"/>
        <v>1</v>
      </c>
      <c r="D137">
        <v>131.80000000000001</v>
      </c>
      <c r="E137">
        <v>133.30000000000001</v>
      </c>
      <c r="F137" s="14">
        <f t="shared" si="19"/>
        <v>1.5</v>
      </c>
      <c r="G137" s="2">
        <f t="shared" ref="G137:G177" si="28">F137-F136</f>
        <v>1.5</v>
      </c>
      <c r="H137">
        <f t="shared" si="24"/>
        <v>131.80000000000001</v>
      </c>
      <c r="I137" s="10">
        <f t="shared" si="26"/>
        <v>44095</v>
      </c>
      <c r="J137">
        <f t="shared" si="22"/>
        <v>135.94</v>
      </c>
      <c r="K137" s="10">
        <f t="shared" si="27"/>
        <v>44065</v>
      </c>
      <c r="M137">
        <f t="shared" si="20"/>
        <v>4.1399999999999864</v>
      </c>
    </row>
    <row r="138" spans="1:13">
      <c r="A138" s="1">
        <v>44096</v>
      </c>
      <c r="C138">
        <f t="shared" si="25"/>
        <v>1</v>
      </c>
      <c r="D138">
        <v>132.74</v>
      </c>
      <c r="E138">
        <v>133.33000000000001</v>
      </c>
      <c r="F138" s="14">
        <f t="shared" si="19"/>
        <v>0.59000000000000341</v>
      </c>
      <c r="G138" s="2">
        <f t="shared" si="28"/>
        <v>-0.90999999999999659</v>
      </c>
      <c r="H138">
        <f t="shared" si="24"/>
        <v>131.80000000000001</v>
      </c>
      <c r="I138" s="10">
        <f t="shared" si="26"/>
        <v>44095</v>
      </c>
      <c r="J138">
        <f t="shared" si="22"/>
        <v>135.94</v>
      </c>
      <c r="K138" s="10">
        <f t="shared" si="27"/>
        <v>44065</v>
      </c>
      <c r="M138">
        <f t="shared" si="20"/>
        <v>4.1399999999999864</v>
      </c>
    </row>
    <row r="139" spans="1:13">
      <c r="A139" s="1">
        <v>44097</v>
      </c>
      <c r="C139">
        <f t="shared" si="25"/>
        <v>1</v>
      </c>
      <c r="D139">
        <v>132.71</v>
      </c>
      <c r="E139">
        <v>133.38999999999999</v>
      </c>
      <c r="F139" s="14">
        <f t="shared" si="19"/>
        <v>0.6799999999999784</v>
      </c>
      <c r="G139" s="2">
        <f t="shared" si="28"/>
        <v>8.9999999999974989E-2</v>
      </c>
      <c r="H139">
        <f t="shared" si="24"/>
        <v>131.80000000000001</v>
      </c>
      <c r="I139" s="10">
        <f t="shared" si="26"/>
        <v>44095</v>
      </c>
      <c r="J139">
        <f t="shared" si="22"/>
        <v>135.94</v>
      </c>
      <c r="K139" s="10">
        <f t="shared" si="27"/>
        <v>44065</v>
      </c>
      <c r="M139">
        <f t="shared" si="20"/>
        <v>4.1399999999999864</v>
      </c>
    </row>
    <row r="140" spans="1:13">
      <c r="A140" s="1">
        <v>44098</v>
      </c>
      <c r="C140">
        <f t="shared" si="25"/>
        <v>1</v>
      </c>
      <c r="D140">
        <v>132.72</v>
      </c>
      <c r="E140">
        <v>133.27000000000001</v>
      </c>
      <c r="F140" s="14">
        <f t="shared" si="19"/>
        <v>0.55000000000001137</v>
      </c>
      <c r="G140" s="2">
        <f t="shared" si="28"/>
        <v>-0.12999999999996703</v>
      </c>
      <c r="H140">
        <f t="shared" si="24"/>
        <v>131.80000000000001</v>
      </c>
      <c r="I140" s="10">
        <f t="shared" si="26"/>
        <v>44095</v>
      </c>
      <c r="J140">
        <f t="shared" si="22"/>
        <v>135.94</v>
      </c>
      <c r="K140" s="10">
        <f t="shared" si="27"/>
        <v>44065</v>
      </c>
      <c r="M140">
        <f t="shared" si="20"/>
        <v>4.1399999999999864</v>
      </c>
    </row>
    <row r="141" spans="1:13">
      <c r="A141" s="1">
        <v>44099</v>
      </c>
      <c r="C141">
        <f t="shared" si="25"/>
        <v>0</v>
      </c>
      <c r="D141">
        <v>0</v>
      </c>
      <c r="E141">
        <v>0</v>
      </c>
      <c r="F141" s="14">
        <f t="shared" si="19"/>
        <v>0</v>
      </c>
      <c r="G141" s="2">
        <f t="shared" si="28"/>
        <v>-0.55000000000001137</v>
      </c>
      <c r="H141">
        <v>131.80000000000001</v>
      </c>
      <c r="I141" s="10">
        <f t="shared" si="26"/>
        <v>44095</v>
      </c>
      <c r="J141">
        <f t="shared" si="22"/>
        <v>135.94</v>
      </c>
      <c r="K141" s="10">
        <f t="shared" si="27"/>
        <v>44065</v>
      </c>
      <c r="M141">
        <f t="shared" si="20"/>
        <v>4.1399999999999864</v>
      </c>
    </row>
    <row r="142" spans="1:13">
      <c r="A142" s="1">
        <v>44100</v>
      </c>
      <c r="C142">
        <f t="shared" si="25"/>
        <v>0</v>
      </c>
      <c r="D142">
        <v>0</v>
      </c>
      <c r="E142">
        <v>0</v>
      </c>
      <c r="F142" s="14">
        <f t="shared" si="19"/>
        <v>0</v>
      </c>
      <c r="G142" s="2">
        <f t="shared" si="28"/>
        <v>0</v>
      </c>
      <c r="H142">
        <v>131.80000000000001</v>
      </c>
      <c r="I142" s="10">
        <f t="shared" si="26"/>
        <v>44095</v>
      </c>
      <c r="J142">
        <f t="shared" si="22"/>
        <v>135.94</v>
      </c>
      <c r="K142" s="10">
        <f t="shared" si="27"/>
        <v>44065</v>
      </c>
      <c r="M142">
        <f t="shared" si="20"/>
        <v>4.1399999999999864</v>
      </c>
    </row>
    <row r="143" spans="1:13">
      <c r="A143" s="1">
        <v>44101</v>
      </c>
      <c r="C143">
        <f t="shared" si="25"/>
        <v>0</v>
      </c>
      <c r="D143">
        <v>0</v>
      </c>
      <c r="E143">
        <v>0</v>
      </c>
      <c r="F143" s="14">
        <f t="shared" si="19"/>
        <v>0</v>
      </c>
      <c r="G143" s="2">
        <f t="shared" si="28"/>
        <v>0</v>
      </c>
      <c r="H143">
        <v>131.80000000000001</v>
      </c>
      <c r="I143" s="10">
        <f t="shared" si="26"/>
        <v>44095</v>
      </c>
      <c r="J143">
        <f t="shared" si="22"/>
        <v>135.94</v>
      </c>
      <c r="K143" s="10">
        <f t="shared" si="27"/>
        <v>44065</v>
      </c>
      <c r="M143">
        <f t="shared" si="20"/>
        <v>4.1399999999999864</v>
      </c>
    </row>
    <row r="144" spans="1:13">
      <c r="A144" s="1">
        <v>44102</v>
      </c>
      <c r="C144">
        <f t="shared" si="25"/>
        <v>0</v>
      </c>
      <c r="D144">
        <v>0</v>
      </c>
      <c r="E144">
        <v>0</v>
      </c>
      <c r="F144" s="14">
        <f t="shared" si="19"/>
        <v>0</v>
      </c>
      <c r="G144" s="2">
        <f t="shared" si="28"/>
        <v>0</v>
      </c>
      <c r="H144">
        <v>131.80000000000001</v>
      </c>
      <c r="I144" s="10">
        <f t="shared" si="26"/>
        <v>44095</v>
      </c>
      <c r="J144">
        <f t="shared" si="22"/>
        <v>135.94</v>
      </c>
      <c r="K144" s="10">
        <f t="shared" si="27"/>
        <v>44065</v>
      </c>
      <c r="M144">
        <f t="shared" si="20"/>
        <v>4.1399999999999864</v>
      </c>
    </row>
    <row r="145" spans="1:13">
      <c r="A145" s="1">
        <v>44103</v>
      </c>
      <c r="C145">
        <f t="shared" si="25"/>
        <v>0</v>
      </c>
      <c r="D145">
        <v>0</v>
      </c>
      <c r="E145">
        <v>0</v>
      </c>
      <c r="F145" s="14">
        <f t="shared" si="19"/>
        <v>0</v>
      </c>
      <c r="G145" s="2">
        <f t="shared" si="28"/>
        <v>0</v>
      </c>
      <c r="H145">
        <v>131.80000000000001</v>
      </c>
      <c r="I145" s="10">
        <f t="shared" si="26"/>
        <v>44095</v>
      </c>
      <c r="J145">
        <f t="shared" si="22"/>
        <v>135.94</v>
      </c>
      <c r="K145" s="10">
        <f t="shared" si="27"/>
        <v>44065</v>
      </c>
      <c r="M145">
        <f t="shared" si="20"/>
        <v>4.1399999999999864</v>
      </c>
    </row>
    <row r="146" spans="1:13">
      <c r="A146" s="1">
        <v>44104</v>
      </c>
      <c r="C146">
        <f t="shared" si="25"/>
        <v>0</v>
      </c>
      <c r="D146">
        <v>0</v>
      </c>
      <c r="E146">
        <v>0</v>
      </c>
      <c r="F146" s="14">
        <f t="shared" si="19"/>
        <v>0</v>
      </c>
      <c r="G146" s="2">
        <f t="shared" si="28"/>
        <v>0</v>
      </c>
      <c r="H146">
        <v>131.80000000000001</v>
      </c>
      <c r="I146" s="10">
        <f t="shared" si="26"/>
        <v>44095</v>
      </c>
      <c r="J146">
        <f t="shared" si="22"/>
        <v>135.94</v>
      </c>
      <c r="K146" s="10">
        <f t="shared" si="27"/>
        <v>44065</v>
      </c>
      <c r="M146">
        <f t="shared" si="20"/>
        <v>4.1399999999999864</v>
      </c>
    </row>
    <row r="147" spans="1:13">
      <c r="A147" s="1">
        <v>44105</v>
      </c>
      <c r="C147">
        <f t="shared" si="25"/>
        <v>0</v>
      </c>
      <c r="D147">
        <v>0</v>
      </c>
      <c r="E147">
        <v>0</v>
      </c>
      <c r="F147" s="14">
        <f t="shared" si="19"/>
        <v>0</v>
      </c>
      <c r="G147" s="2">
        <f t="shared" si="28"/>
        <v>0</v>
      </c>
      <c r="H147">
        <v>131.80000000000001</v>
      </c>
      <c r="I147" s="10">
        <f t="shared" si="26"/>
        <v>44095</v>
      </c>
      <c r="J147">
        <f t="shared" si="22"/>
        <v>135.94</v>
      </c>
      <c r="K147" s="10">
        <f t="shared" si="27"/>
        <v>44065</v>
      </c>
      <c r="M147">
        <f t="shared" si="20"/>
        <v>4.1399999999999864</v>
      </c>
    </row>
    <row r="148" spans="1:13">
      <c r="A148" s="1">
        <v>44106</v>
      </c>
      <c r="C148">
        <f t="shared" si="25"/>
        <v>0</v>
      </c>
      <c r="D148">
        <v>0</v>
      </c>
      <c r="E148">
        <v>0</v>
      </c>
      <c r="F148" s="14">
        <f t="shared" si="19"/>
        <v>0</v>
      </c>
      <c r="G148" s="2">
        <f t="shared" si="28"/>
        <v>0</v>
      </c>
      <c r="H148">
        <v>131.80000000000001</v>
      </c>
      <c r="I148" s="10">
        <f t="shared" si="26"/>
        <v>44095</v>
      </c>
      <c r="J148">
        <f t="shared" si="22"/>
        <v>135.94</v>
      </c>
      <c r="K148" s="10">
        <f t="shared" si="27"/>
        <v>44065</v>
      </c>
      <c r="M148">
        <f t="shared" si="20"/>
        <v>4.1399999999999864</v>
      </c>
    </row>
    <row r="149" spans="1:13">
      <c r="A149" s="1">
        <v>44107</v>
      </c>
      <c r="C149">
        <f t="shared" si="25"/>
        <v>0</v>
      </c>
      <c r="D149">
        <v>0</v>
      </c>
      <c r="E149">
        <v>0</v>
      </c>
      <c r="F149" s="14">
        <f t="shared" si="19"/>
        <v>0</v>
      </c>
      <c r="G149" s="2">
        <f t="shared" si="28"/>
        <v>0</v>
      </c>
      <c r="H149">
        <v>131.80000000000001</v>
      </c>
      <c r="I149" s="10">
        <f t="shared" si="26"/>
        <v>44095</v>
      </c>
      <c r="J149">
        <f t="shared" si="22"/>
        <v>135.94</v>
      </c>
      <c r="K149" s="10">
        <f t="shared" si="27"/>
        <v>44065</v>
      </c>
      <c r="M149">
        <f t="shared" si="20"/>
        <v>4.1399999999999864</v>
      </c>
    </row>
    <row r="150" spans="1:13">
      <c r="A150" s="1">
        <v>44108</v>
      </c>
      <c r="C150">
        <f t="shared" si="25"/>
        <v>0</v>
      </c>
      <c r="D150">
        <v>0</v>
      </c>
      <c r="E150">
        <v>0</v>
      </c>
      <c r="F150" s="14">
        <f t="shared" si="19"/>
        <v>0</v>
      </c>
      <c r="G150" s="2">
        <f t="shared" si="28"/>
        <v>0</v>
      </c>
      <c r="H150">
        <v>131.80000000000001</v>
      </c>
      <c r="I150" s="10">
        <f t="shared" si="26"/>
        <v>44095</v>
      </c>
      <c r="J150">
        <f t="shared" si="22"/>
        <v>135.94</v>
      </c>
      <c r="K150" s="10">
        <f t="shared" si="27"/>
        <v>44065</v>
      </c>
      <c r="M150">
        <f t="shared" si="20"/>
        <v>4.1399999999999864</v>
      </c>
    </row>
    <row r="151" spans="1:13">
      <c r="A151" s="1">
        <v>44109</v>
      </c>
      <c r="C151">
        <f t="shared" si="25"/>
        <v>0</v>
      </c>
      <c r="D151">
        <v>0</v>
      </c>
      <c r="E151">
        <v>0</v>
      </c>
      <c r="F151" s="14">
        <f t="shared" si="19"/>
        <v>0</v>
      </c>
      <c r="G151" s="2">
        <f t="shared" si="28"/>
        <v>0</v>
      </c>
      <c r="H151">
        <v>131.80000000000001</v>
      </c>
      <c r="I151" s="10">
        <f t="shared" si="26"/>
        <v>44095</v>
      </c>
      <c r="J151">
        <f t="shared" si="22"/>
        <v>135.94</v>
      </c>
      <c r="K151" s="10">
        <f t="shared" si="27"/>
        <v>44065</v>
      </c>
      <c r="M151">
        <f t="shared" si="20"/>
        <v>4.1399999999999864</v>
      </c>
    </row>
    <row r="152" spans="1:13">
      <c r="A152" s="1">
        <v>44110</v>
      </c>
      <c r="C152">
        <f t="shared" si="25"/>
        <v>0</v>
      </c>
      <c r="D152">
        <v>0</v>
      </c>
      <c r="E152">
        <v>0</v>
      </c>
      <c r="F152" s="14">
        <f t="shared" si="19"/>
        <v>0</v>
      </c>
      <c r="G152" s="2">
        <f t="shared" si="28"/>
        <v>0</v>
      </c>
      <c r="H152">
        <v>131.80000000000001</v>
      </c>
      <c r="I152" s="10">
        <f t="shared" si="26"/>
        <v>44095</v>
      </c>
      <c r="J152">
        <f t="shared" si="22"/>
        <v>135.94</v>
      </c>
      <c r="K152" s="10">
        <f t="shared" si="27"/>
        <v>44065</v>
      </c>
      <c r="M152">
        <f t="shared" si="20"/>
        <v>4.1399999999999864</v>
      </c>
    </row>
    <row r="153" spans="1:13">
      <c r="A153" s="1">
        <v>44111</v>
      </c>
      <c r="C153">
        <f t="shared" si="25"/>
        <v>0</v>
      </c>
      <c r="D153">
        <v>0</v>
      </c>
      <c r="E153">
        <v>0</v>
      </c>
      <c r="F153" s="14">
        <f t="shared" si="19"/>
        <v>0</v>
      </c>
      <c r="G153" s="2">
        <f t="shared" si="28"/>
        <v>0</v>
      </c>
      <c r="H153">
        <v>131.80000000000001</v>
      </c>
      <c r="I153" s="10">
        <f t="shared" si="26"/>
        <v>44095</v>
      </c>
      <c r="J153">
        <f t="shared" si="22"/>
        <v>135.94</v>
      </c>
      <c r="K153" s="10">
        <f t="shared" si="27"/>
        <v>44065</v>
      </c>
      <c r="M153">
        <f t="shared" si="20"/>
        <v>4.1399999999999864</v>
      </c>
    </row>
    <row r="154" spans="1:13">
      <c r="A154" s="1">
        <v>44112</v>
      </c>
      <c r="C154">
        <f t="shared" si="25"/>
        <v>0</v>
      </c>
      <c r="D154">
        <v>0</v>
      </c>
      <c r="E154">
        <v>0</v>
      </c>
      <c r="F154" s="14">
        <f t="shared" si="19"/>
        <v>0</v>
      </c>
      <c r="G154" s="2">
        <f t="shared" si="28"/>
        <v>0</v>
      </c>
      <c r="H154">
        <v>131.80000000000001</v>
      </c>
      <c r="I154" s="10">
        <f t="shared" si="26"/>
        <v>44095</v>
      </c>
      <c r="J154">
        <f t="shared" si="22"/>
        <v>135.94</v>
      </c>
      <c r="K154" s="10">
        <f t="shared" si="27"/>
        <v>44065</v>
      </c>
      <c r="M154">
        <f t="shared" si="20"/>
        <v>4.1399999999999864</v>
      </c>
    </row>
    <row r="155" spans="1:13">
      <c r="A155" s="1">
        <v>44113</v>
      </c>
      <c r="C155">
        <f t="shared" si="25"/>
        <v>0</v>
      </c>
      <c r="D155">
        <v>0</v>
      </c>
      <c r="E155">
        <v>0</v>
      </c>
      <c r="F155" s="14">
        <f t="shared" ref="F155:F177" si="29">(E155-D155)</f>
        <v>0</v>
      </c>
      <c r="G155" s="2">
        <f t="shared" si="28"/>
        <v>0</v>
      </c>
      <c r="H155">
        <v>131.80000000000001</v>
      </c>
      <c r="I155" s="10">
        <f t="shared" si="26"/>
        <v>44095</v>
      </c>
      <c r="J155">
        <f t="shared" si="22"/>
        <v>135.94</v>
      </c>
      <c r="K155" s="10">
        <f t="shared" si="27"/>
        <v>44065</v>
      </c>
      <c r="M155">
        <f t="shared" si="20"/>
        <v>4.1399999999999864</v>
      </c>
    </row>
    <row r="156" spans="1:13">
      <c r="A156" s="1">
        <v>44114</v>
      </c>
      <c r="C156">
        <f t="shared" si="25"/>
        <v>0</v>
      </c>
      <c r="D156">
        <v>0</v>
      </c>
      <c r="E156">
        <v>0</v>
      </c>
      <c r="F156" s="14">
        <f t="shared" si="29"/>
        <v>0</v>
      </c>
      <c r="G156" s="2">
        <f t="shared" si="28"/>
        <v>0</v>
      </c>
      <c r="H156">
        <v>131.80000000000001</v>
      </c>
      <c r="I156" s="10">
        <f t="shared" si="26"/>
        <v>44095</v>
      </c>
      <c r="J156">
        <f t="shared" si="22"/>
        <v>135.94</v>
      </c>
      <c r="K156" s="10">
        <f t="shared" si="27"/>
        <v>44065</v>
      </c>
      <c r="M156">
        <f t="shared" si="20"/>
        <v>4.1399999999999864</v>
      </c>
    </row>
    <row r="157" spans="1:13">
      <c r="A157" s="1">
        <v>44115</v>
      </c>
      <c r="C157">
        <f t="shared" si="25"/>
        <v>0</v>
      </c>
      <c r="D157">
        <v>0</v>
      </c>
      <c r="E157">
        <v>0</v>
      </c>
      <c r="F157" s="14">
        <f t="shared" si="29"/>
        <v>0</v>
      </c>
      <c r="G157" s="2">
        <f t="shared" si="28"/>
        <v>0</v>
      </c>
      <c r="H157">
        <v>131.80000000000001</v>
      </c>
      <c r="I157" s="10">
        <f t="shared" si="26"/>
        <v>44095</v>
      </c>
      <c r="J157">
        <f t="shared" si="22"/>
        <v>135.94</v>
      </c>
      <c r="K157" s="10">
        <f t="shared" si="27"/>
        <v>44065</v>
      </c>
      <c r="M157">
        <f t="shared" si="20"/>
        <v>4.1399999999999864</v>
      </c>
    </row>
    <row r="158" spans="1:13">
      <c r="A158" s="1">
        <v>44116</v>
      </c>
      <c r="C158">
        <f t="shared" si="25"/>
        <v>0</v>
      </c>
      <c r="D158">
        <v>0</v>
      </c>
      <c r="E158">
        <v>0</v>
      </c>
      <c r="F158" s="14">
        <f t="shared" si="29"/>
        <v>0</v>
      </c>
      <c r="G158" s="2">
        <f t="shared" si="28"/>
        <v>0</v>
      </c>
      <c r="H158">
        <v>131.80000000000001</v>
      </c>
      <c r="I158" s="10">
        <f t="shared" si="26"/>
        <v>44095</v>
      </c>
      <c r="J158">
        <f t="shared" si="22"/>
        <v>135.94</v>
      </c>
      <c r="K158" s="10">
        <f t="shared" si="27"/>
        <v>44065</v>
      </c>
      <c r="M158">
        <f t="shared" si="20"/>
        <v>4.1399999999999864</v>
      </c>
    </row>
    <row r="159" spans="1:13">
      <c r="A159" s="1">
        <v>44117</v>
      </c>
      <c r="C159">
        <f t="shared" si="25"/>
        <v>0</v>
      </c>
      <c r="D159">
        <v>0</v>
      </c>
      <c r="E159">
        <v>0</v>
      </c>
      <c r="F159" s="14">
        <f t="shared" si="29"/>
        <v>0</v>
      </c>
      <c r="G159" s="2">
        <f t="shared" si="28"/>
        <v>0</v>
      </c>
      <c r="H159">
        <v>131.80000000000001</v>
      </c>
      <c r="I159" s="10">
        <f t="shared" si="26"/>
        <v>44095</v>
      </c>
      <c r="J159">
        <f t="shared" si="22"/>
        <v>135.94</v>
      </c>
      <c r="K159" s="10">
        <f t="shared" si="27"/>
        <v>44065</v>
      </c>
      <c r="M159">
        <f t="shared" ref="M159:M177" si="30">J159-H159</f>
        <v>4.1399999999999864</v>
      </c>
    </row>
    <row r="160" spans="1:13">
      <c r="A160" s="1">
        <v>44118</v>
      </c>
      <c r="C160">
        <f t="shared" si="25"/>
        <v>0</v>
      </c>
      <c r="D160">
        <v>0</v>
      </c>
      <c r="E160">
        <v>0</v>
      </c>
      <c r="F160" s="14">
        <f t="shared" si="29"/>
        <v>0</v>
      </c>
      <c r="G160" s="2">
        <f t="shared" si="28"/>
        <v>0</v>
      </c>
      <c r="H160">
        <v>131.80000000000001</v>
      </c>
      <c r="I160" s="10">
        <f t="shared" si="26"/>
        <v>44095</v>
      </c>
      <c r="J160">
        <f t="shared" si="22"/>
        <v>135.94</v>
      </c>
      <c r="K160" s="10">
        <f t="shared" si="27"/>
        <v>44065</v>
      </c>
      <c r="M160">
        <f t="shared" si="30"/>
        <v>4.1399999999999864</v>
      </c>
    </row>
    <row r="161" spans="1:13">
      <c r="A161" s="1">
        <v>44119</v>
      </c>
      <c r="C161">
        <f t="shared" si="25"/>
        <v>0</v>
      </c>
      <c r="D161">
        <v>0</v>
      </c>
      <c r="E161">
        <v>0</v>
      </c>
      <c r="F161" s="14">
        <f t="shared" si="29"/>
        <v>0</v>
      </c>
      <c r="G161" s="2">
        <f t="shared" si="28"/>
        <v>0</v>
      </c>
      <c r="H161">
        <v>131.80000000000001</v>
      </c>
      <c r="I161" s="10">
        <f t="shared" si="26"/>
        <v>44095</v>
      </c>
      <c r="J161">
        <f t="shared" si="22"/>
        <v>135.94</v>
      </c>
      <c r="K161" s="10">
        <f t="shared" si="27"/>
        <v>44065</v>
      </c>
      <c r="M161">
        <f t="shared" si="30"/>
        <v>4.1399999999999864</v>
      </c>
    </row>
    <row r="162" spans="1:13">
      <c r="A162" s="1">
        <v>44120</v>
      </c>
      <c r="C162">
        <f t="shared" si="25"/>
        <v>0</v>
      </c>
      <c r="D162">
        <v>0</v>
      </c>
      <c r="E162">
        <v>0</v>
      </c>
      <c r="F162" s="14">
        <f t="shared" si="29"/>
        <v>0</v>
      </c>
      <c r="G162" s="2">
        <f t="shared" si="28"/>
        <v>0</v>
      </c>
      <c r="H162">
        <v>131.80000000000001</v>
      </c>
      <c r="I162" s="10">
        <f t="shared" si="26"/>
        <v>44095</v>
      </c>
      <c r="J162">
        <f t="shared" si="22"/>
        <v>135.94</v>
      </c>
      <c r="K162" s="10">
        <f t="shared" si="27"/>
        <v>44065</v>
      </c>
      <c r="M162">
        <f t="shared" si="30"/>
        <v>4.1399999999999864</v>
      </c>
    </row>
    <row r="163" spans="1:13">
      <c r="A163" s="1">
        <v>44121</v>
      </c>
      <c r="C163">
        <f t="shared" si="25"/>
        <v>0</v>
      </c>
      <c r="D163">
        <v>0</v>
      </c>
      <c r="E163">
        <v>0</v>
      </c>
      <c r="F163" s="14">
        <f t="shared" si="29"/>
        <v>0</v>
      </c>
      <c r="G163" s="2">
        <f t="shared" si="28"/>
        <v>0</v>
      </c>
      <c r="H163">
        <v>131.80000000000001</v>
      </c>
      <c r="I163" s="10">
        <f t="shared" si="26"/>
        <v>44095</v>
      </c>
      <c r="J163">
        <f t="shared" si="22"/>
        <v>135.94</v>
      </c>
      <c r="K163" s="10">
        <f t="shared" si="27"/>
        <v>44065</v>
      </c>
      <c r="M163">
        <f t="shared" si="30"/>
        <v>4.1399999999999864</v>
      </c>
    </row>
    <row r="164" spans="1:13">
      <c r="A164" s="1">
        <v>44122</v>
      </c>
      <c r="C164">
        <f t="shared" si="25"/>
        <v>0</v>
      </c>
      <c r="D164">
        <v>0</v>
      </c>
      <c r="E164">
        <v>0</v>
      </c>
      <c r="F164" s="14">
        <f t="shared" si="29"/>
        <v>0</v>
      </c>
      <c r="G164" s="2">
        <f t="shared" si="28"/>
        <v>0</v>
      </c>
      <c r="H164">
        <v>131.80000000000001</v>
      </c>
      <c r="I164" s="10">
        <f t="shared" ref="I164:I177" si="31">IF($H164&gt;=$H163,$I163,$A164)</f>
        <v>44095</v>
      </c>
      <c r="J164">
        <f t="shared" ref="J164:J177" si="32">IF($E164&gt;$J163,$E164,$J163)</f>
        <v>135.94</v>
      </c>
      <c r="K164" s="10">
        <f t="shared" ref="K164:K177" si="33">IF($J164&lt;=$J163,$K163,$A164)</f>
        <v>44065</v>
      </c>
      <c r="M164">
        <f t="shared" si="30"/>
        <v>4.1399999999999864</v>
      </c>
    </row>
    <row r="165" spans="1:13">
      <c r="A165" s="1">
        <v>44123</v>
      </c>
      <c r="C165">
        <f t="shared" si="25"/>
        <v>0</v>
      </c>
      <c r="D165">
        <v>0</v>
      </c>
      <c r="E165">
        <v>0</v>
      </c>
      <c r="F165" s="14">
        <f t="shared" si="29"/>
        <v>0</v>
      </c>
      <c r="G165" s="2">
        <f t="shared" si="28"/>
        <v>0</v>
      </c>
      <c r="H165">
        <v>131.80000000000001</v>
      </c>
      <c r="I165" s="10">
        <f t="shared" si="31"/>
        <v>44095</v>
      </c>
      <c r="J165">
        <f t="shared" si="32"/>
        <v>135.94</v>
      </c>
      <c r="K165" s="10">
        <f t="shared" si="33"/>
        <v>44065</v>
      </c>
      <c r="M165">
        <f t="shared" si="30"/>
        <v>4.1399999999999864</v>
      </c>
    </row>
    <row r="166" spans="1:13">
      <c r="A166" s="1">
        <v>44124</v>
      </c>
      <c r="C166">
        <f t="shared" si="25"/>
        <v>0</v>
      </c>
      <c r="D166">
        <v>0</v>
      </c>
      <c r="E166">
        <v>0</v>
      </c>
      <c r="F166" s="14">
        <f t="shared" si="29"/>
        <v>0</v>
      </c>
      <c r="G166" s="2">
        <f t="shared" si="28"/>
        <v>0</v>
      </c>
      <c r="H166">
        <v>131.80000000000001</v>
      </c>
      <c r="I166" s="10">
        <f t="shared" si="31"/>
        <v>44095</v>
      </c>
      <c r="J166">
        <f t="shared" si="32"/>
        <v>135.94</v>
      </c>
      <c r="K166" s="10">
        <f t="shared" si="33"/>
        <v>44065</v>
      </c>
      <c r="M166">
        <f t="shared" si="30"/>
        <v>4.1399999999999864</v>
      </c>
    </row>
    <row r="167" spans="1:13">
      <c r="A167" s="1">
        <v>44125</v>
      </c>
      <c r="C167">
        <f t="shared" si="25"/>
        <v>0</v>
      </c>
      <c r="D167">
        <v>0</v>
      </c>
      <c r="E167">
        <v>0</v>
      </c>
      <c r="F167" s="14">
        <f t="shared" si="29"/>
        <v>0</v>
      </c>
      <c r="G167" s="2">
        <f t="shared" si="28"/>
        <v>0</v>
      </c>
      <c r="H167">
        <v>131.80000000000001</v>
      </c>
      <c r="I167" s="10">
        <f t="shared" si="31"/>
        <v>44095</v>
      </c>
      <c r="J167">
        <f t="shared" si="32"/>
        <v>135.94</v>
      </c>
      <c r="K167" s="10">
        <f t="shared" si="33"/>
        <v>44065</v>
      </c>
      <c r="M167">
        <f t="shared" si="30"/>
        <v>4.1399999999999864</v>
      </c>
    </row>
    <row r="168" spans="1:13">
      <c r="A168" s="1">
        <v>44126</v>
      </c>
      <c r="C168">
        <f t="shared" si="25"/>
        <v>0</v>
      </c>
      <c r="D168">
        <v>0</v>
      </c>
      <c r="E168">
        <v>0</v>
      </c>
      <c r="F168" s="14">
        <f t="shared" si="29"/>
        <v>0</v>
      </c>
      <c r="G168" s="2">
        <f t="shared" si="28"/>
        <v>0</v>
      </c>
      <c r="H168">
        <v>131.80000000000001</v>
      </c>
      <c r="I168" s="10">
        <f t="shared" si="31"/>
        <v>44095</v>
      </c>
      <c r="J168">
        <f t="shared" si="32"/>
        <v>135.94</v>
      </c>
      <c r="K168" s="10">
        <f t="shared" si="33"/>
        <v>44065</v>
      </c>
      <c r="M168">
        <f t="shared" si="30"/>
        <v>4.1399999999999864</v>
      </c>
    </row>
    <row r="169" spans="1:13">
      <c r="A169" s="1">
        <v>44127</v>
      </c>
      <c r="C169">
        <f t="shared" si="25"/>
        <v>0</v>
      </c>
      <c r="D169">
        <v>0</v>
      </c>
      <c r="E169">
        <v>0</v>
      </c>
      <c r="F169" s="14">
        <f t="shared" si="29"/>
        <v>0</v>
      </c>
      <c r="G169" s="2">
        <f t="shared" si="28"/>
        <v>0</v>
      </c>
      <c r="H169">
        <v>131.80000000000001</v>
      </c>
      <c r="I169" s="10">
        <f t="shared" si="31"/>
        <v>44095</v>
      </c>
      <c r="J169">
        <f t="shared" si="32"/>
        <v>135.94</v>
      </c>
      <c r="K169" s="10">
        <f t="shared" si="33"/>
        <v>44065</v>
      </c>
      <c r="M169">
        <f t="shared" si="30"/>
        <v>4.1399999999999864</v>
      </c>
    </row>
    <row r="170" spans="1:13">
      <c r="A170" s="1">
        <v>44128</v>
      </c>
      <c r="C170">
        <f t="shared" si="25"/>
        <v>0</v>
      </c>
      <c r="D170">
        <v>0</v>
      </c>
      <c r="E170">
        <v>0</v>
      </c>
      <c r="F170" s="14">
        <f t="shared" si="29"/>
        <v>0</v>
      </c>
      <c r="G170" s="2">
        <f t="shared" si="28"/>
        <v>0</v>
      </c>
      <c r="H170">
        <v>131.80000000000001</v>
      </c>
      <c r="I170" s="10">
        <f t="shared" si="31"/>
        <v>44095</v>
      </c>
      <c r="J170">
        <f t="shared" si="32"/>
        <v>135.94</v>
      </c>
      <c r="K170" s="10">
        <f t="shared" si="33"/>
        <v>44065</v>
      </c>
      <c r="M170">
        <f t="shared" si="30"/>
        <v>4.1399999999999864</v>
      </c>
    </row>
    <row r="171" spans="1:13">
      <c r="A171" s="1">
        <v>44129</v>
      </c>
      <c r="C171">
        <f t="shared" si="25"/>
        <v>0</v>
      </c>
      <c r="D171">
        <v>0</v>
      </c>
      <c r="E171">
        <v>0</v>
      </c>
      <c r="F171" s="14">
        <f t="shared" si="29"/>
        <v>0</v>
      </c>
      <c r="G171" s="2">
        <f t="shared" si="28"/>
        <v>0</v>
      </c>
      <c r="H171">
        <v>131.80000000000001</v>
      </c>
      <c r="I171" s="10">
        <f t="shared" si="31"/>
        <v>44095</v>
      </c>
      <c r="J171">
        <f t="shared" si="32"/>
        <v>135.94</v>
      </c>
      <c r="K171" s="10">
        <f t="shared" si="33"/>
        <v>44065</v>
      </c>
      <c r="M171">
        <f t="shared" si="30"/>
        <v>4.1399999999999864</v>
      </c>
    </row>
    <row r="172" spans="1:13">
      <c r="A172" s="1">
        <v>44130</v>
      </c>
      <c r="C172">
        <f t="shared" si="25"/>
        <v>0</v>
      </c>
      <c r="D172">
        <v>0</v>
      </c>
      <c r="E172">
        <v>0</v>
      </c>
      <c r="F172" s="14">
        <f t="shared" si="29"/>
        <v>0</v>
      </c>
      <c r="G172" s="2">
        <f t="shared" si="28"/>
        <v>0</v>
      </c>
      <c r="H172">
        <v>131.80000000000001</v>
      </c>
      <c r="I172" s="10">
        <f t="shared" si="31"/>
        <v>44095</v>
      </c>
      <c r="J172">
        <f t="shared" si="32"/>
        <v>135.94</v>
      </c>
      <c r="K172" s="10">
        <f t="shared" si="33"/>
        <v>44065</v>
      </c>
      <c r="M172">
        <f t="shared" si="30"/>
        <v>4.1399999999999864</v>
      </c>
    </row>
    <row r="173" spans="1:13">
      <c r="A173" s="1">
        <v>44131</v>
      </c>
      <c r="C173">
        <f t="shared" si="25"/>
        <v>0</v>
      </c>
      <c r="D173">
        <v>0</v>
      </c>
      <c r="E173">
        <v>0</v>
      </c>
      <c r="F173" s="14">
        <f t="shared" si="29"/>
        <v>0</v>
      </c>
      <c r="G173" s="2">
        <f t="shared" si="28"/>
        <v>0</v>
      </c>
      <c r="H173">
        <v>131.80000000000001</v>
      </c>
      <c r="I173" s="10">
        <f t="shared" si="31"/>
        <v>44095</v>
      </c>
      <c r="J173">
        <f t="shared" si="32"/>
        <v>135.94</v>
      </c>
      <c r="K173" s="10">
        <f t="shared" si="33"/>
        <v>44065</v>
      </c>
      <c r="M173">
        <f t="shared" si="30"/>
        <v>4.1399999999999864</v>
      </c>
    </row>
    <row r="174" spans="1:13">
      <c r="A174" s="1">
        <v>44132</v>
      </c>
      <c r="C174">
        <f t="shared" si="25"/>
        <v>0</v>
      </c>
      <c r="D174">
        <v>0</v>
      </c>
      <c r="E174">
        <v>0</v>
      </c>
      <c r="F174" s="14">
        <f t="shared" si="29"/>
        <v>0</v>
      </c>
      <c r="G174" s="2">
        <f t="shared" si="28"/>
        <v>0</v>
      </c>
      <c r="H174">
        <v>131.80000000000001</v>
      </c>
      <c r="I174" s="10">
        <f t="shared" si="31"/>
        <v>44095</v>
      </c>
      <c r="J174">
        <f t="shared" si="32"/>
        <v>135.94</v>
      </c>
      <c r="K174" s="10">
        <f t="shared" si="33"/>
        <v>44065</v>
      </c>
      <c r="M174">
        <f t="shared" si="30"/>
        <v>4.1399999999999864</v>
      </c>
    </row>
    <row r="175" spans="1:13">
      <c r="A175" s="1">
        <v>44133</v>
      </c>
      <c r="C175">
        <f t="shared" si="25"/>
        <v>0</v>
      </c>
      <c r="D175">
        <v>0</v>
      </c>
      <c r="E175">
        <v>0</v>
      </c>
      <c r="F175" s="14">
        <f t="shared" si="29"/>
        <v>0</v>
      </c>
      <c r="G175" s="2">
        <f t="shared" si="28"/>
        <v>0</v>
      </c>
      <c r="H175">
        <v>131.80000000000001</v>
      </c>
      <c r="I175" s="10">
        <f t="shared" si="31"/>
        <v>44095</v>
      </c>
      <c r="J175">
        <f t="shared" si="32"/>
        <v>135.94</v>
      </c>
      <c r="K175" s="10">
        <f t="shared" si="33"/>
        <v>44065</v>
      </c>
      <c r="M175">
        <f t="shared" si="30"/>
        <v>4.1399999999999864</v>
      </c>
    </row>
    <row r="176" spans="1:13">
      <c r="A176" s="1">
        <v>44134</v>
      </c>
      <c r="C176">
        <f t="shared" si="25"/>
        <v>0</v>
      </c>
      <c r="D176">
        <v>0</v>
      </c>
      <c r="E176">
        <v>0</v>
      </c>
      <c r="F176" s="14">
        <f t="shared" si="29"/>
        <v>0</v>
      </c>
      <c r="G176" s="2">
        <f t="shared" si="28"/>
        <v>0</v>
      </c>
      <c r="H176">
        <v>131.80000000000001</v>
      </c>
      <c r="I176" s="10">
        <f t="shared" si="31"/>
        <v>44095</v>
      </c>
      <c r="J176">
        <f t="shared" si="32"/>
        <v>135.94</v>
      </c>
      <c r="K176" s="10">
        <f t="shared" si="33"/>
        <v>44065</v>
      </c>
      <c r="M176">
        <f t="shared" si="30"/>
        <v>4.1399999999999864</v>
      </c>
    </row>
    <row r="177" spans="1:13">
      <c r="A177" s="1">
        <v>44135</v>
      </c>
      <c r="C177">
        <f t="shared" si="25"/>
        <v>0</v>
      </c>
      <c r="D177">
        <v>0</v>
      </c>
      <c r="E177">
        <v>0</v>
      </c>
      <c r="F177" s="14">
        <f t="shared" si="29"/>
        <v>0</v>
      </c>
      <c r="G177" s="2">
        <f t="shared" si="28"/>
        <v>0</v>
      </c>
      <c r="H177">
        <v>131.80000000000001</v>
      </c>
      <c r="I177" s="10">
        <f t="shared" si="31"/>
        <v>44095</v>
      </c>
      <c r="J177">
        <f t="shared" si="32"/>
        <v>135.94</v>
      </c>
      <c r="K177" s="10">
        <f t="shared" si="33"/>
        <v>44065</v>
      </c>
      <c r="M177">
        <f t="shared" si="30"/>
        <v>4.1399999999999864</v>
      </c>
    </row>
    <row r="178" spans="1:13">
      <c r="C178">
        <f>SUM(C1:C177)</f>
        <v>43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O183"/>
  <sheetViews>
    <sheetView workbookViewId="0">
      <selection activeCell="A5" sqref="A5"/>
    </sheetView>
  </sheetViews>
  <sheetFormatPr defaultRowHeight="15"/>
  <cols>
    <col min="1" max="1" width="10.5703125" style="1" bestFit="1" customWidth="1"/>
    <col min="2" max="2" width="9.7109375" bestFit="1" customWidth="1"/>
    <col min="3" max="3" width="11.28515625" customWidth="1"/>
    <col min="4" max="5" width="10.140625" bestFit="1" customWidth="1"/>
    <col min="6" max="6" width="13.42578125" style="14" bestFit="1" customWidth="1"/>
    <col min="7" max="7" width="22.28515625" style="2" bestFit="1" customWidth="1"/>
    <col min="8" max="8" width="16.85546875" bestFit="1" customWidth="1"/>
    <col min="9" max="9" width="18.28515625" style="10" bestFit="1" customWidth="1"/>
    <col min="10" max="10" width="17.28515625" bestFit="1" customWidth="1"/>
    <col min="11" max="11" width="18.28515625" style="10" bestFit="1" customWidth="1"/>
    <col min="14" max="14" width="15.28515625" bestFit="1" customWidth="1"/>
    <col min="15" max="15" width="17.28515625" bestFit="1" customWidth="1"/>
  </cols>
  <sheetData>
    <row r="1" spans="1:15">
      <c r="A1" s="1" t="s">
        <v>0</v>
      </c>
      <c r="B1" t="s">
        <v>1</v>
      </c>
      <c r="C1" t="s">
        <v>2</v>
      </c>
      <c r="D1" t="s">
        <v>4</v>
      </c>
      <c r="E1" t="s">
        <v>3</v>
      </c>
      <c r="F1" s="14" t="s">
        <v>5</v>
      </c>
      <c r="G1" s="2" t="s">
        <v>13</v>
      </c>
      <c r="H1" t="s">
        <v>123</v>
      </c>
      <c r="I1" s="10" t="s">
        <v>124</v>
      </c>
      <c r="J1" t="s">
        <v>90</v>
      </c>
      <c r="K1" s="10" t="s">
        <v>91</v>
      </c>
      <c r="L1" t="s">
        <v>24</v>
      </c>
      <c r="M1" s="10" t="s">
        <v>96</v>
      </c>
      <c r="N1" t="s">
        <v>18</v>
      </c>
      <c r="O1" t="s">
        <v>19</v>
      </c>
    </row>
    <row r="2" spans="1:15">
      <c r="A2" s="1">
        <v>43960</v>
      </c>
      <c r="B2" t="s">
        <v>6</v>
      </c>
      <c r="C2">
        <f>IF(F2&gt;0,1,0)</f>
        <v>0</v>
      </c>
      <c r="D2">
        <v>0</v>
      </c>
      <c r="E2">
        <v>0</v>
      </c>
      <c r="F2" s="14">
        <f t="shared" ref="F2:F65" si="0">(E2-D2)</f>
        <v>0</v>
      </c>
      <c r="G2" s="2" t="e">
        <f t="shared" ref="G2" si="1">F2-F1</f>
        <v>#VALUE!</v>
      </c>
      <c r="H2" t="s">
        <v>8</v>
      </c>
      <c r="J2" t="s">
        <v>8</v>
      </c>
      <c r="L2" t="str">
        <f t="shared" ref="L2:L48" si="2">IF(F2&gt;0,"YES","NO")</f>
        <v>NO</v>
      </c>
      <c r="M2" t="e">
        <f>J2-H2</f>
        <v>#VALUE!</v>
      </c>
    </row>
    <row r="3" spans="1:15">
      <c r="A3" s="1">
        <v>43961</v>
      </c>
      <c r="B3" t="s">
        <v>6</v>
      </c>
      <c r="C3">
        <f t="shared" ref="C3:C66" si="3">IF(F3&gt;0,1,0)</f>
        <v>1</v>
      </c>
      <c r="D3">
        <v>74.02</v>
      </c>
      <c r="E3">
        <v>75.959999999999994</v>
      </c>
      <c r="F3" s="14">
        <f t="shared" si="0"/>
        <v>1.9399999999999977</v>
      </c>
      <c r="G3" s="2">
        <f t="shared" ref="G3:G6" si="4">F3-F2</f>
        <v>1.9399999999999977</v>
      </c>
      <c r="H3">
        <f t="shared" ref="H3:H66" si="5">IF($D3&lt;$H2,$D3,$H2)</f>
        <v>74.02</v>
      </c>
      <c r="I3" s="10">
        <v>43961</v>
      </c>
      <c r="J3">
        <v>75.959999999999994</v>
      </c>
      <c r="K3" s="10">
        <v>43961</v>
      </c>
      <c r="L3" t="str">
        <f t="shared" si="2"/>
        <v>YES</v>
      </c>
      <c r="M3">
        <f t="shared" ref="M3:M48" si="6">J3-H3</f>
        <v>1.9399999999999977</v>
      </c>
    </row>
    <row r="4" spans="1:15">
      <c r="A4" s="1">
        <v>43962</v>
      </c>
      <c r="B4" t="s">
        <v>6</v>
      </c>
      <c r="C4">
        <f t="shared" si="3"/>
        <v>0</v>
      </c>
      <c r="D4">
        <v>0</v>
      </c>
      <c r="E4">
        <v>0</v>
      </c>
      <c r="F4" s="14">
        <f t="shared" si="0"/>
        <v>0</v>
      </c>
      <c r="G4" s="2">
        <f t="shared" si="4"/>
        <v>-1.9399999999999977</v>
      </c>
      <c r="H4">
        <v>74.02</v>
      </c>
      <c r="I4" s="10">
        <f t="shared" ref="I4:I35" si="7">IF($H4&gt;=$H3,$I3,$A4)</f>
        <v>43961</v>
      </c>
      <c r="J4">
        <f t="shared" ref="J4:J67" si="8">IF($E4&gt;$J3,$E4,$J3)</f>
        <v>75.959999999999994</v>
      </c>
      <c r="K4" s="10">
        <f t="shared" ref="K4:K35" si="9">IF($J4&lt;=$J3,$K3,$A4)</f>
        <v>43961</v>
      </c>
      <c r="L4" t="str">
        <f t="shared" si="2"/>
        <v>NO</v>
      </c>
      <c r="M4">
        <f t="shared" si="6"/>
        <v>1.9399999999999977</v>
      </c>
    </row>
    <row r="5" spans="1:15">
      <c r="A5" s="1">
        <v>43963</v>
      </c>
      <c r="B5" t="s">
        <v>6</v>
      </c>
      <c r="C5">
        <f t="shared" si="3"/>
        <v>0</v>
      </c>
      <c r="D5">
        <v>0</v>
      </c>
      <c r="E5">
        <v>0</v>
      </c>
      <c r="F5" s="14">
        <f t="shared" si="0"/>
        <v>0</v>
      </c>
      <c r="G5" s="2">
        <f t="shared" si="4"/>
        <v>0</v>
      </c>
      <c r="H5">
        <v>74.02</v>
      </c>
      <c r="I5" s="10">
        <f t="shared" si="7"/>
        <v>43961</v>
      </c>
      <c r="J5">
        <f t="shared" si="8"/>
        <v>75.959999999999994</v>
      </c>
      <c r="K5" s="10">
        <f t="shared" si="9"/>
        <v>43961</v>
      </c>
      <c r="L5" t="str">
        <f t="shared" si="2"/>
        <v>NO</v>
      </c>
      <c r="M5">
        <f t="shared" si="6"/>
        <v>1.9399999999999977</v>
      </c>
    </row>
    <row r="6" spans="1:15">
      <c r="A6" s="1">
        <v>43964</v>
      </c>
      <c r="B6" t="s">
        <v>6</v>
      </c>
      <c r="C6">
        <f t="shared" si="3"/>
        <v>0</v>
      </c>
      <c r="D6">
        <v>0</v>
      </c>
      <c r="E6">
        <v>0</v>
      </c>
      <c r="F6" s="14">
        <f t="shared" si="0"/>
        <v>0</v>
      </c>
      <c r="G6" s="2">
        <f t="shared" si="4"/>
        <v>0</v>
      </c>
      <c r="H6">
        <v>74.02</v>
      </c>
      <c r="I6" s="10">
        <f t="shared" si="7"/>
        <v>43961</v>
      </c>
      <c r="J6">
        <f t="shared" si="8"/>
        <v>75.959999999999994</v>
      </c>
      <c r="K6" s="10">
        <f t="shared" si="9"/>
        <v>43961</v>
      </c>
      <c r="L6" t="str">
        <f t="shared" si="2"/>
        <v>NO</v>
      </c>
      <c r="M6">
        <f t="shared" si="6"/>
        <v>1.9399999999999977</v>
      </c>
    </row>
    <row r="7" spans="1:15">
      <c r="A7" s="1">
        <v>43965</v>
      </c>
      <c r="B7" t="s">
        <v>6</v>
      </c>
      <c r="C7">
        <f t="shared" si="3"/>
        <v>0</v>
      </c>
      <c r="D7">
        <v>0</v>
      </c>
      <c r="E7">
        <v>0</v>
      </c>
      <c r="F7" s="14">
        <f t="shared" si="0"/>
        <v>0</v>
      </c>
      <c r="G7" s="2">
        <f t="shared" ref="G7:G48" si="10">F7-F6</f>
        <v>0</v>
      </c>
      <c r="H7">
        <v>74.02</v>
      </c>
      <c r="I7" s="10">
        <f t="shared" si="7"/>
        <v>43961</v>
      </c>
      <c r="J7">
        <f t="shared" si="8"/>
        <v>75.959999999999994</v>
      </c>
      <c r="K7" s="10">
        <f t="shared" si="9"/>
        <v>43961</v>
      </c>
      <c r="L7" t="str">
        <f t="shared" si="2"/>
        <v>NO</v>
      </c>
      <c r="M7">
        <f t="shared" si="6"/>
        <v>1.9399999999999977</v>
      </c>
    </row>
    <row r="8" spans="1:15">
      <c r="A8" s="1">
        <v>43966</v>
      </c>
      <c r="B8" t="s">
        <v>6</v>
      </c>
      <c r="C8">
        <f t="shared" si="3"/>
        <v>0</v>
      </c>
      <c r="D8">
        <v>0</v>
      </c>
      <c r="E8">
        <v>0</v>
      </c>
      <c r="F8" s="14">
        <f t="shared" si="0"/>
        <v>0</v>
      </c>
      <c r="G8" s="2">
        <f t="shared" si="10"/>
        <v>0</v>
      </c>
      <c r="H8">
        <v>74.02</v>
      </c>
      <c r="I8" s="10">
        <f t="shared" si="7"/>
        <v>43961</v>
      </c>
      <c r="J8">
        <f t="shared" si="8"/>
        <v>75.959999999999994</v>
      </c>
      <c r="K8" s="10">
        <f t="shared" si="9"/>
        <v>43961</v>
      </c>
      <c r="L8" t="str">
        <f t="shared" si="2"/>
        <v>NO</v>
      </c>
      <c r="M8">
        <f t="shared" si="6"/>
        <v>1.9399999999999977</v>
      </c>
    </row>
    <row r="9" spans="1:15">
      <c r="A9" s="1">
        <v>43967</v>
      </c>
      <c r="B9" t="s">
        <v>6</v>
      </c>
      <c r="C9">
        <f t="shared" si="3"/>
        <v>0</v>
      </c>
      <c r="D9">
        <v>0</v>
      </c>
      <c r="E9">
        <v>0</v>
      </c>
      <c r="F9" s="14">
        <f t="shared" si="0"/>
        <v>0</v>
      </c>
      <c r="G9" s="2">
        <f t="shared" si="10"/>
        <v>0</v>
      </c>
      <c r="H9">
        <v>74.02</v>
      </c>
      <c r="I9" s="10">
        <f t="shared" si="7"/>
        <v>43961</v>
      </c>
      <c r="J9">
        <f t="shared" si="8"/>
        <v>75.959999999999994</v>
      </c>
      <c r="K9" s="10">
        <f t="shared" si="9"/>
        <v>43961</v>
      </c>
      <c r="L9" t="str">
        <f t="shared" si="2"/>
        <v>NO</v>
      </c>
      <c r="M9">
        <f t="shared" si="6"/>
        <v>1.9399999999999977</v>
      </c>
    </row>
    <row r="10" spans="1:15">
      <c r="A10" s="1">
        <v>43968</v>
      </c>
      <c r="B10" t="s">
        <v>6</v>
      </c>
      <c r="C10">
        <f t="shared" si="3"/>
        <v>0</v>
      </c>
      <c r="D10">
        <v>0</v>
      </c>
      <c r="E10">
        <v>0</v>
      </c>
      <c r="F10" s="14">
        <f t="shared" si="0"/>
        <v>0</v>
      </c>
      <c r="G10" s="2">
        <f t="shared" si="10"/>
        <v>0</v>
      </c>
      <c r="H10">
        <v>74.02</v>
      </c>
      <c r="I10" s="10">
        <f t="shared" si="7"/>
        <v>43961</v>
      </c>
      <c r="J10">
        <f t="shared" si="8"/>
        <v>75.959999999999994</v>
      </c>
      <c r="K10" s="10">
        <f t="shared" si="9"/>
        <v>43961</v>
      </c>
      <c r="L10" t="str">
        <f t="shared" si="2"/>
        <v>NO</v>
      </c>
      <c r="M10">
        <f t="shared" si="6"/>
        <v>1.9399999999999977</v>
      </c>
    </row>
    <row r="11" spans="1:15">
      <c r="A11" s="1">
        <v>43969</v>
      </c>
      <c r="B11" t="s">
        <v>6</v>
      </c>
      <c r="C11">
        <f t="shared" si="3"/>
        <v>0</v>
      </c>
      <c r="D11">
        <v>0</v>
      </c>
      <c r="E11">
        <v>0</v>
      </c>
      <c r="F11" s="14">
        <f t="shared" si="0"/>
        <v>0</v>
      </c>
      <c r="G11" s="2">
        <f t="shared" si="10"/>
        <v>0</v>
      </c>
      <c r="H11">
        <v>74.02</v>
      </c>
      <c r="I11" s="10">
        <f t="shared" si="7"/>
        <v>43961</v>
      </c>
      <c r="J11">
        <f t="shared" si="8"/>
        <v>75.959999999999994</v>
      </c>
      <c r="K11" s="10">
        <f t="shared" si="9"/>
        <v>43961</v>
      </c>
      <c r="L11" t="str">
        <f t="shared" si="2"/>
        <v>NO</v>
      </c>
      <c r="M11">
        <f t="shared" si="6"/>
        <v>1.9399999999999977</v>
      </c>
    </row>
    <row r="12" spans="1:15">
      <c r="A12" s="1">
        <v>43970</v>
      </c>
      <c r="B12" t="s">
        <v>6</v>
      </c>
      <c r="C12">
        <f t="shared" si="3"/>
        <v>0</v>
      </c>
      <c r="D12">
        <v>0</v>
      </c>
      <c r="E12">
        <v>0</v>
      </c>
      <c r="F12" s="14">
        <f t="shared" si="0"/>
        <v>0</v>
      </c>
      <c r="G12" s="2">
        <f t="shared" si="10"/>
        <v>0</v>
      </c>
      <c r="H12">
        <v>74.02</v>
      </c>
      <c r="I12" s="10">
        <f t="shared" si="7"/>
        <v>43961</v>
      </c>
      <c r="J12">
        <f t="shared" si="8"/>
        <v>75.959999999999994</v>
      </c>
      <c r="K12" s="10">
        <f t="shared" si="9"/>
        <v>43961</v>
      </c>
      <c r="L12" t="str">
        <f t="shared" si="2"/>
        <v>NO</v>
      </c>
      <c r="M12">
        <f t="shared" si="6"/>
        <v>1.9399999999999977</v>
      </c>
    </row>
    <row r="13" spans="1:15">
      <c r="A13" s="1">
        <v>43971</v>
      </c>
      <c r="B13" t="s">
        <v>6</v>
      </c>
      <c r="C13">
        <f t="shared" si="3"/>
        <v>0</v>
      </c>
      <c r="D13">
        <v>0</v>
      </c>
      <c r="E13">
        <v>0</v>
      </c>
      <c r="F13" s="14">
        <f t="shared" si="0"/>
        <v>0</v>
      </c>
      <c r="G13" s="2">
        <f t="shared" si="10"/>
        <v>0</v>
      </c>
      <c r="H13">
        <v>74.02</v>
      </c>
      <c r="I13" s="10">
        <f t="shared" si="7"/>
        <v>43961</v>
      </c>
      <c r="J13">
        <f t="shared" si="8"/>
        <v>75.959999999999994</v>
      </c>
      <c r="K13" s="10">
        <f t="shared" si="9"/>
        <v>43961</v>
      </c>
      <c r="L13" t="str">
        <f t="shared" si="2"/>
        <v>NO</v>
      </c>
      <c r="M13">
        <f t="shared" si="6"/>
        <v>1.9399999999999977</v>
      </c>
    </row>
    <row r="14" spans="1:15">
      <c r="A14" s="1">
        <v>43972</v>
      </c>
      <c r="B14" t="s">
        <v>6</v>
      </c>
      <c r="C14">
        <f t="shared" si="3"/>
        <v>0</v>
      </c>
      <c r="D14">
        <v>0</v>
      </c>
      <c r="E14">
        <v>0</v>
      </c>
      <c r="F14" s="14">
        <f t="shared" si="0"/>
        <v>0</v>
      </c>
      <c r="G14" s="2">
        <f t="shared" si="10"/>
        <v>0</v>
      </c>
      <c r="H14">
        <v>74.02</v>
      </c>
      <c r="I14" s="10">
        <f t="shared" si="7"/>
        <v>43961</v>
      </c>
      <c r="J14">
        <f t="shared" si="8"/>
        <v>75.959999999999994</v>
      </c>
      <c r="K14" s="10">
        <f t="shared" si="9"/>
        <v>43961</v>
      </c>
      <c r="L14" t="str">
        <f t="shared" si="2"/>
        <v>NO</v>
      </c>
      <c r="M14">
        <f t="shared" si="6"/>
        <v>1.9399999999999977</v>
      </c>
    </row>
    <row r="15" spans="1:15">
      <c r="A15" s="1">
        <v>43973</v>
      </c>
      <c r="B15" t="s">
        <v>6</v>
      </c>
      <c r="C15">
        <f t="shared" si="3"/>
        <v>1</v>
      </c>
      <c r="D15">
        <v>73.849999999999994</v>
      </c>
      <c r="E15">
        <v>82.22</v>
      </c>
      <c r="F15" s="14">
        <f t="shared" si="0"/>
        <v>8.3700000000000045</v>
      </c>
      <c r="G15" s="2">
        <f t="shared" si="10"/>
        <v>8.3700000000000045</v>
      </c>
      <c r="H15">
        <v>73.849999999999994</v>
      </c>
      <c r="I15" s="10">
        <f t="shared" si="7"/>
        <v>43973</v>
      </c>
      <c r="J15">
        <f t="shared" si="8"/>
        <v>82.22</v>
      </c>
      <c r="K15" s="10">
        <f t="shared" si="9"/>
        <v>43973</v>
      </c>
      <c r="L15" t="str">
        <f t="shared" si="2"/>
        <v>YES</v>
      </c>
      <c r="M15">
        <f t="shared" si="6"/>
        <v>8.3700000000000045</v>
      </c>
    </row>
    <row r="16" spans="1:15">
      <c r="A16" s="1">
        <v>43974</v>
      </c>
      <c r="B16" t="s">
        <v>6</v>
      </c>
      <c r="C16">
        <f t="shared" si="3"/>
        <v>1</v>
      </c>
      <c r="D16">
        <v>73.849999999999994</v>
      </c>
      <c r="E16">
        <v>83.77</v>
      </c>
      <c r="F16" s="14">
        <f t="shared" si="0"/>
        <v>9.9200000000000017</v>
      </c>
      <c r="G16" s="2">
        <f t="shared" si="10"/>
        <v>1.5499999999999972</v>
      </c>
      <c r="H16">
        <v>73.849999999999994</v>
      </c>
      <c r="I16" s="10">
        <f t="shared" si="7"/>
        <v>43973</v>
      </c>
      <c r="J16">
        <f t="shared" si="8"/>
        <v>83.77</v>
      </c>
      <c r="K16" s="10">
        <f t="shared" si="9"/>
        <v>43974</v>
      </c>
      <c r="L16" t="str">
        <f t="shared" si="2"/>
        <v>YES</v>
      </c>
      <c r="M16">
        <f t="shared" si="6"/>
        <v>9.9200000000000017</v>
      </c>
    </row>
    <row r="17" spans="1:13">
      <c r="A17" s="1">
        <v>43975</v>
      </c>
      <c r="B17" t="s">
        <v>6</v>
      </c>
      <c r="C17">
        <f t="shared" si="3"/>
        <v>1</v>
      </c>
      <c r="D17">
        <v>73.849999999999994</v>
      </c>
      <c r="E17">
        <v>85.58</v>
      </c>
      <c r="F17" s="14">
        <f t="shared" si="0"/>
        <v>11.730000000000004</v>
      </c>
      <c r="G17" s="2">
        <f t="shared" si="10"/>
        <v>1.8100000000000023</v>
      </c>
      <c r="H17">
        <v>73.849999999999994</v>
      </c>
      <c r="I17" s="10">
        <f t="shared" si="7"/>
        <v>43973</v>
      </c>
      <c r="J17">
        <f t="shared" si="8"/>
        <v>85.58</v>
      </c>
      <c r="K17" s="10">
        <f t="shared" si="9"/>
        <v>43975</v>
      </c>
      <c r="L17" t="str">
        <f t="shared" si="2"/>
        <v>YES</v>
      </c>
      <c r="M17">
        <f t="shared" si="6"/>
        <v>11.730000000000004</v>
      </c>
    </row>
    <row r="18" spans="1:13">
      <c r="A18" s="1">
        <v>43976</v>
      </c>
      <c r="B18" t="s">
        <v>6</v>
      </c>
      <c r="C18">
        <f t="shared" si="3"/>
        <v>1</v>
      </c>
      <c r="D18">
        <v>73.849999999999994</v>
      </c>
      <c r="E18">
        <v>84.54</v>
      </c>
      <c r="F18" s="14">
        <f t="shared" si="0"/>
        <v>10.690000000000012</v>
      </c>
      <c r="G18" s="2">
        <f t="shared" si="10"/>
        <v>-1.039999999999992</v>
      </c>
      <c r="H18">
        <v>73.849999999999994</v>
      </c>
      <c r="I18" s="10">
        <f t="shared" si="7"/>
        <v>43973</v>
      </c>
      <c r="J18">
        <f t="shared" si="8"/>
        <v>85.58</v>
      </c>
      <c r="K18" s="10">
        <f t="shared" si="9"/>
        <v>43975</v>
      </c>
      <c r="L18" t="str">
        <f t="shared" si="2"/>
        <v>YES</v>
      </c>
      <c r="M18">
        <f t="shared" si="6"/>
        <v>11.730000000000004</v>
      </c>
    </row>
    <row r="19" spans="1:13">
      <c r="A19" s="1">
        <v>43977</v>
      </c>
      <c r="B19" t="s">
        <v>6</v>
      </c>
      <c r="C19">
        <f t="shared" si="3"/>
        <v>1</v>
      </c>
      <c r="D19">
        <v>73.849999999999994</v>
      </c>
      <c r="E19">
        <v>83.82</v>
      </c>
      <c r="F19" s="14">
        <f t="shared" si="0"/>
        <v>9.9699999999999989</v>
      </c>
      <c r="G19" s="2">
        <f t="shared" si="10"/>
        <v>-0.72000000000001307</v>
      </c>
      <c r="H19">
        <v>73.849999999999994</v>
      </c>
      <c r="I19" s="10">
        <f t="shared" si="7"/>
        <v>43973</v>
      </c>
      <c r="J19">
        <f t="shared" si="8"/>
        <v>85.58</v>
      </c>
      <c r="K19" s="10">
        <f t="shared" si="9"/>
        <v>43975</v>
      </c>
      <c r="L19" t="str">
        <f t="shared" si="2"/>
        <v>YES</v>
      </c>
      <c r="M19">
        <f t="shared" si="6"/>
        <v>11.730000000000004</v>
      </c>
    </row>
    <row r="20" spans="1:13">
      <c r="A20" s="1">
        <v>43978</v>
      </c>
      <c r="B20" t="s">
        <v>6</v>
      </c>
      <c r="C20">
        <f t="shared" si="3"/>
        <v>1</v>
      </c>
      <c r="D20">
        <v>73.86</v>
      </c>
      <c r="E20">
        <v>81.88</v>
      </c>
      <c r="F20" s="14">
        <f t="shared" si="0"/>
        <v>8.019999999999996</v>
      </c>
      <c r="G20" s="2">
        <f t="shared" si="10"/>
        <v>-1.9500000000000028</v>
      </c>
      <c r="H20">
        <f t="shared" si="5"/>
        <v>73.849999999999994</v>
      </c>
      <c r="I20" s="10">
        <f t="shared" si="7"/>
        <v>43973</v>
      </c>
      <c r="J20">
        <f t="shared" si="8"/>
        <v>85.58</v>
      </c>
      <c r="K20" s="10">
        <f t="shared" si="9"/>
        <v>43975</v>
      </c>
      <c r="L20" t="str">
        <f t="shared" si="2"/>
        <v>YES</v>
      </c>
      <c r="M20">
        <f t="shared" si="6"/>
        <v>11.730000000000004</v>
      </c>
    </row>
    <row r="21" spans="1:13">
      <c r="A21" s="1">
        <v>43979</v>
      </c>
      <c r="B21" t="s">
        <v>6</v>
      </c>
      <c r="C21">
        <f t="shared" si="3"/>
        <v>0</v>
      </c>
      <c r="D21">
        <v>0</v>
      </c>
      <c r="E21">
        <v>0</v>
      </c>
      <c r="F21" s="14">
        <f t="shared" si="0"/>
        <v>0</v>
      </c>
      <c r="G21" s="2">
        <f t="shared" si="10"/>
        <v>-8.019999999999996</v>
      </c>
      <c r="H21">
        <v>73.849999999999994</v>
      </c>
      <c r="I21" s="10">
        <f t="shared" si="7"/>
        <v>43973</v>
      </c>
      <c r="J21">
        <f t="shared" si="8"/>
        <v>85.58</v>
      </c>
      <c r="K21" s="10">
        <f t="shared" si="9"/>
        <v>43975</v>
      </c>
      <c r="L21" t="str">
        <f t="shared" si="2"/>
        <v>NO</v>
      </c>
      <c r="M21">
        <f t="shared" si="6"/>
        <v>11.730000000000004</v>
      </c>
    </row>
    <row r="22" spans="1:13">
      <c r="A22" s="1">
        <v>43980</v>
      </c>
      <c r="B22" t="s">
        <v>6</v>
      </c>
      <c r="C22">
        <f t="shared" si="3"/>
        <v>0</v>
      </c>
      <c r="D22">
        <v>0</v>
      </c>
      <c r="E22">
        <v>0</v>
      </c>
      <c r="F22" s="14">
        <f t="shared" si="0"/>
        <v>0</v>
      </c>
      <c r="G22" s="2">
        <f t="shared" si="10"/>
        <v>0</v>
      </c>
      <c r="H22">
        <v>73.849999999999994</v>
      </c>
      <c r="I22" s="10">
        <f t="shared" si="7"/>
        <v>43973</v>
      </c>
      <c r="J22">
        <f t="shared" si="8"/>
        <v>85.58</v>
      </c>
      <c r="K22" s="10">
        <f t="shared" si="9"/>
        <v>43975</v>
      </c>
      <c r="L22" t="str">
        <f t="shared" si="2"/>
        <v>NO</v>
      </c>
      <c r="M22">
        <f t="shared" si="6"/>
        <v>11.730000000000004</v>
      </c>
    </row>
    <row r="23" spans="1:13">
      <c r="A23" s="1">
        <v>43981</v>
      </c>
      <c r="B23" t="s">
        <v>6</v>
      </c>
      <c r="C23">
        <f t="shared" si="3"/>
        <v>1</v>
      </c>
      <c r="D23">
        <v>73.97</v>
      </c>
      <c r="E23">
        <v>85.57</v>
      </c>
      <c r="F23" s="14">
        <f t="shared" si="0"/>
        <v>11.599999999999994</v>
      </c>
      <c r="G23" s="2">
        <f t="shared" si="10"/>
        <v>11.599999999999994</v>
      </c>
      <c r="H23">
        <v>73.849999999999994</v>
      </c>
      <c r="I23" s="10">
        <f t="shared" si="7"/>
        <v>43973</v>
      </c>
      <c r="J23">
        <f t="shared" si="8"/>
        <v>85.58</v>
      </c>
      <c r="K23" s="10">
        <f t="shared" si="9"/>
        <v>43975</v>
      </c>
      <c r="L23" t="str">
        <f t="shared" si="2"/>
        <v>YES</v>
      </c>
      <c r="M23">
        <f t="shared" si="6"/>
        <v>11.730000000000004</v>
      </c>
    </row>
    <row r="24" spans="1:13">
      <c r="A24" s="1">
        <v>43982</v>
      </c>
      <c r="B24" t="s">
        <v>6</v>
      </c>
      <c r="C24">
        <f t="shared" si="3"/>
        <v>1</v>
      </c>
      <c r="D24">
        <v>73.95</v>
      </c>
      <c r="E24">
        <v>90.91</v>
      </c>
      <c r="F24" s="14">
        <f t="shared" si="0"/>
        <v>16.959999999999994</v>
      </c>
      <c r="G24" s="2">
        <f t="shared" si="10"/>
        <v>5.3599999999999994</v>
      </c>
      <c r="H24">
        <v>73.849999999999994</v>
      </c>
      <c r="I24" s="10">
        <f t="shared" si="7"/>
        <v>43973</v>
      </c>
      <c r="J24">
        <f t="shared" si="8"/>
        <v>90.91</v>
      </c>
      <c r="K24" s="10">
        <f t="shared" si="9"/>
        <v>43982</v>
      </c>
      <c r="L24" t="str">
        <f t="shared" si="2"/>
        <v>YES</v>
      </c>
      <c r="M24">
        <f t="shared" si="6"/>
        <v>17.060000000000002</v>
      </c>
    </row>
    <row r="25" spans="1:13">
      <c r="A25" s="1">
        <v>43983</v>
      </c>
      <c r="B25" t="s">
        <v>6</v>
      </c>
      <c r="C25">
        <f t="shared" si="3"/>
        <v>1</v>
      </c>
      <c r="D25">
        <v>73.95</v>
      </c>
      <c r="E25">
        <v>91.3</v>
      </c>
      <c r="F25" s="14">
        <f t="shared" si="0"/>
        <v>17.349999999999994</v>
      </c>
      <c r="G25" s="2">
        <f t="shared" si="10"/>
        <v>0.39000000000000057</v>
      </c>
      <c r="H25">
        <f t="shared" si="5"/>
        <v>73.849999999999994</v>
      </c>
      <c r="I25" s="10">
        <f t="shared" si="7"/>
        <v>43973</v>
      </c>
      <c r="J25">
        <f t="shared" si="8"/>
        <v>91.3</v>
      </c>
      <c r="K25" s="10">
        <f t="shared" si="9"/>
        <v>43983</v>
      </c>
      <c r="L25" t="str">
        <f t="shared" si="2"/>
        <v>YES</v>
      </c>
      <c r="M25">
        <f t="shared" si="6"/>
        <v>17.450000000000003</v>
      </c>
    </row>
    <row r="26" spans="1:13">
      <c r="A26" s="1">
        <v>43984</v>
      </c>
      <c r="B26" t="s">
        <v>6</v>
      </c>
      <c r="C26">
        <f t="shared" si="3"/>
        <v>1</v>
      </c>
      <c r="D26">
        <v>73.95</v>
      </c>
      <c r="E26">
        <v>93.42</v>
      </c>
      <c r="F26" s="14">
        <f t="shared" si="0"/>
        <v>19.47</v>
      </c>
      <c r="G26" s="2">
        <f t="shared" si="10"/>
        <v>2.1200000000000045</v>
      </c>
      <c r="H26">
        <f t="shared" si="5"/>
        <v>73.849999999999994</v>
      </c>
      <c r="I26" s="10">
        <f t="shared" si="7"/>
        <v>43973</v>
      </c>
      <c r="J26">
        <f t="shared" si="8"/>
        <v>93.42</v>
      </c>
      <c r="K26" s="10">
        <f t="shared" si="9"/>
        <v>43984</v>
      </c>
      <c r="L26" t="str">
        <f t="shared" si="2"/>
        <v>YES</v>
      </c>
      <c r="M26">
        <f t="shared" si="6"/>
        <v>19.570000000000007</v>
      </c>
    </row>
    <row r="27" spans="1:13">
      <c r="A27" s="1">
        <v>43985</v>
      </c>
      <c r="B27" t="s">
        <v>6</v>
      </c>
      <c r="C27">
        <f t="shared" si="3"/>
        <v>1</v>
      </c>
      <c r="D27">
        <v>73.959999999999994</v>
      </c>
      <c r="E27">
        <v>93.47</v>
      </c>
      <c r="F27" s="14">
        <f t="shared" si="0"/>
        <v>19.510000000000005</v>
      </c>
      <c r="G27" s="2">
        <f t="shared" si="10"/>
        <v>4.0000000000006253E-2</v>
      </c>
      <c r="H27">
        <f t="shared" si="5"/>
        <v>73.849999999999994</v>
      </c>
      <c r="I27" s="10">
        <f t="shared" si="7"/>
        <v>43973</v>
      </c>
      <c r="J27">
        <f t="shared" si="8"/>
        <v>93.47</v>
      </c>
      <c r="K27" s="10">
        <f t="shared" si="9"/>
        <v>43985</v>
      </c>
      <c r="L27" t="str">
        <f t="shared" si="2"/>
        <v>YES</v>
      </c>
      <c r="M27">
        <f t="shared" si="6"/>
        <v>19.620000000000005</v>
      </c>
    </row>
    <row r="28" spans="1:13">
      <c r="A28" s="1">
        <v>43986</v>
      </c>
      <c r="B28" t="s">
        <v>6</v>
      </c>
      <c r="C28">
        <f t="shared" si="3"/>
        <v>1</v>
      </c>
      <c r="D28">
        <v>73.95</v>
      </c>
      <c r="E28">
        <v>93.62</v>
      </c>
      <c r="F28" s="14">
        <f t="shared" si="0"/>
        <v>19.670000000000002</v>
      </c>
      <c r="G28" s="2">
        <f t="shared" si="10"/>
        <v>0.15999999999999659</v>
      </c>
      <c r="H28">
        <f t="shared" si="5"/>
        <v>73.849999999999994</v>
      </c>
      <c r="I28" s="10">
        <f t="shared" si="7"/>
        <v>43973</v>
      </c>
      <c r="J28">
        <f t="shared" si="8"/>
        <v>93.62</v>
      </c>
      <c r="K28" s="10">
        <f t="shared" si="9"/>
        <v>43986</v>
      </c>
      <c r="L28" t="str">
        <f t="shared" si="2"/>
        <v>YES</v>
      </c>
      <c r="M28">
        <f t="shared" si="6"/>
        <v>19.77000000000001</v>
      </c>
    </row>
    <row r="29" spans="1:13">
      <c r="A29" s="1">
        <v>43987</v>
      </c>
      <c r="B29" t="s">
        <v>6</v>
      </c>
      <c r="C29">
        <f t="shared" si="3"/>
        <v>1</v>
      </c>
      <c r="D29">
        <v>73.959999999999994</v>
      </c>
      <c r="E29">
        <v>93.33</v>
      </c>
      <c r="F29" s="14">
        <f t="shared" si="0"/>
        <v>19.370000000000005</v>
      </c>
      <c r="G29" s="2">
        <f t="shared" si="10"/>
        <v>-0.29999999999999716</v>
      </c>
      <c r="H29">
        <f t="shared" si="5"/>
        <v>73.849999999999994</v>
      </c>
      <c r="I29" s="10">
        <f t="shared" si="7"/>
        <v>43973</v>
      </c>
      <c r="J29">
        <f t="shared" si="8"/>
        <v>93.62</v>
      </c>
      <c r="K29" s="10">
        <f t="shared" si="9"/>
        <v>43986</v>
      </c>
      <c r="L29" t="str">
        <f t="shared" si="2"/>
        <v>YES</v>
      </c>
      <c r="M29">
        <f t="shared" si="6"/>
        <v>19.77000000000001</v>
      </c>
    </row>
    <row r="30" spans="1:13">
      <c r="A30" s="1">
        <v>43988</v>
      </c>
      <c r="B30" t="s">
        <v>6</v>
      </c>
      <c r="C30">
        <f t="shared" si="3"/>
        <v>1</v>
      </c>
      <c r="D30">
        <v>73.95</v>
      </c>
      <c r="E30">
        <v>93.45</v>
      </c>
      <c r="F30" s="14">
        <f t="shared" si="0"/>
        <v>19.5</v>
      </c>
      <c r="G30" s="2">
        <f t="shared" si="10"/>
        <v>0.12999999999999545</v>
      </c>
      <c r="H30">
        <f t="shared" si="5"/>
        <v>73.849999999999994</v>
      </c>
      <c r="I30" s="10">
        <f t="shared" si="7"/>
        <v>43973</v>
      </c>
      <c r="J30">
        <f t="shared" si="8"/>
        <v>93.62</v>
      </c>
      <c r="K30" s="10">
        <f t="shared" si="9"/>
        <v>43986</v>
      </c>
      <c r="L30" t="str">
        <f t="shared" si="2"/>
        <v>YES</v>
      </c>
      <c r="M30">
        <f t="shared" si="6"/>
        <v>19.77000000000001</v>
      </c>
    </row>
    <row r="31" spans="1:13">
      <c r="A31" s="1">
        <v>43989</v>
      </c>
      <c r="B31" t="s">
        <v>6</v>
      </c>
      <c r="C31">
        <f t="shared" si="3"/>
        <v>1</v>
      </c>
      <c r="D31">
        <v>73.95</v>
      </c>
      <c r="E31">
        <v>93.36</v>
      </c>
      <c r="F31" s="14">
        <f t="shared" si="0"/>
        <v>19.409999999999997</v>
      </c>
      <c r="G31" s="2">
        <f t="shared" si="10"/>
        <v>-9.0000000000003411E-2</v>
      </c>
      <c r="H31">
        <f t="shared" si="5"/>
        <v>73.849999999999994</v>
      </c>
      <c r="I31" s="10">
        <f t="shared" si="7"/>
        <v>43973</v>
      </c>
      <c r="J31">
        <f t="shared" si="8"/>
        <v>93.62</v>
      </c>
      <c r="K31" s="10">
        <f t="shared" si="9"/>
        <v>43986</v>
      </c>
      <c r="L31" t="str">
        <f t="shared" si="2"/>
        <v>YES</v>
      </c>
      <c r="M31">
        <f t="shared" si="6"/>
        <v>19.77000000000001</v>
      </c>
    </row>
    <row r="32" spans="1:13">
      <c r="A32" s="1">
        <v>43990</v>
      </c>
      <c r="B32" t="s">
        <v>6</v>
      </c>
      <c r="C32">
        <f t="shared" si="3"/>
        <v>1</v>
      </c>
      <c r="D32">
        <v>73.930000000000007</v>
      </c>
      <c r="E32">
        <v>93.43</v>
      </c>
      <c r="F32" s="14">
        <f t="shared" si="0"/>
        <v>19.5</v>
      </c>
      <c r="G32" s="2">
        <f t="shared" si="10"/>
        <v>9.0000000000003411E-2</v>
      </c>
      <c r="H32">
        <f t="shared" si="5"/>
        <v>73.849999999999994</v>
      </c>
      <c r="I32" s="10">
        <f t="shared" si="7"/>
        <v>43973</v>
      </c>
      <c r="J32">
        <f t="shared" si="8"/>
        <v>93.62</v>
      </c>
      <c r="K32" s="10">
        <f t="shared" si="9"/>
        <v>43986</v>
      </c>
      <c r="L32" t="str">
        <f t="shared" si="2"/>
        <v>YES</v>
      </c>
      <c r="M32">
        <f t="shared" si="6"/>
        <v>19.77000000000001</v>
      </c>
    </row>
    <row r="33" spans="1:13">
      <c r="A33" s="1">
        <v>43991</v>
      </c>
      <c r="B33" t="s">
        <v>6</v>
      </c>
      <c r="C33">
        <f t="shared" si="3"/>
        <v>1</v>
      </c>
      <c r="D33">
        <v>73.95</v>
      </c>
      <c r="E33">
        <v>93.6</v>
      </c>
      <c r="F33" s="14">
        <f t="shared" si="0"/>
        <v>19.649999999999991</v>
      </c>
      <c r="G33" s="2">
        <f t="shared" si="10"/>
        <v>0.14999999999999147</v>
      </c>
      <c r="H33">
        <f t="shared" si="5"/>
        <v>73.849999999999994</v>
      </c>
      <c r="I33" s="10">
        <f t="shared" si="7"/>
        <v>43973</v>
      </c>
      <c r="J33">
        <f t="shared" si="8"/>
        <v>93.62</v>
      </c>
      <c r="K33" s="10">
        <f t="shared" si="9"/>
        <v>43986</v>
      </c>
      <c r="L33" t="str">
        <f t="shared" si="2"/>
        <v>YES</v>
      </c>
      <c r="M33">
        <f t="shared" si="6"/>
        <v>19.77000000000001</v>
      </c>
    </row>
    <row r="34" spans="1:13">
      <c r="A34" s="1">
        <v>43992</v>
      </c>
      <c r="B34" t="s">
        <v>6</v>
      </c>
      <c r="C34">
        <f t="shared" si="3"/>
        <v>1</v>
      </c>
      <c r="D34">
        <v>73.95</v>
      </c>
      <c r="E34">
        <v>93.33</v>
      </c>
      <c r="F34" s="14">
        <f t="shared" si="0"/>
        <v>19.379999999999995</v>
      </c>
      <c r="G34" s="2">
        <f t="shared" si="10"/>
        <v>-0.26999999999999602</v>
      </c>
      <c r="H34">
        <f t="shared" si="5"/>
        <v>73.849999999999994</v>
      </c>
      <c r="I34" s="10">
        <f t="shared" si="7"/>
        <v>43973</v>
      </c>
      <c r="J34">
        <f t="shared" si="8"/>
        <v>93.62</v>
      </c>
      <c r="K34" s="10">
        <f t="shared" si="9"/>
        <v>43986</v>
      </c>
      <c r="L34" t="str">
        <f t="shared" si="2"/>
        <v>YES</v>
      </c>
      <c r="M34">
        <f t="shared" si="6"/>
        <v>19.77000000000001</v>
      </c>
    </row>
    <row r="35" spans="1:13">
      <c r="A35" s="1">
        <v>43993</v>
      </c>
      <c r="B35" t="s">
        <v>6</v>
      </c>
      <c r="C35">
        <f t="shared" si="3"/>
        <v>1</v>
      </c>
      <c r="D35">
        <v>73.959999999999994</v>
      </c>
      <c r="E35">
        <v>93.59</v>
      </c>
      <c r="F35" s="14">
        <f t="shared" si="0"/>
        <v>19.63000000000001</v>
      </c>
      <c r="G35" s="2">
        <f t="shared" si="10"/>
        <v>0.25000000000001421</v>
      </c>
      <c r="H35">
        <f t="shared" si="5"/>
        <v>73.849999999999994</v>
      </c>
      <c r="I35" s="10">
        <f t="shared" si="7"/>
        <v>43973</v>
      </c>
      <c r="J35">
        <f t="shared" si="8"/>
        <v>93.62</v>
      </c>
      <c r="K35" s="10">
        <f t="shared" si="9"/>
        <v>43986</v>
      </c>
      <c r="L35" t="str">
        <f t="shared" si="2"/>
        <v>YES</v>
      </c>
      <c r="M35">
        <f t="shared" si="6"/>
        <v>19.77000000000001</v>
      </c>
    </row>
    <row r="36" spans="1:13">
      <c r="A36" s="1">
        <v>43994</v>
      </c>
      <c r="B36" t="s">
        <v>6</v>
      </c>
      <c r="C36">
        <f t="shared" si="3"/>
        <v>1</v>
      </c>
      <c r="D36">
        <v>73.959999999999994</v>
      </c>
      <c r="E36">
        <v>94.57</v>
      </c>
      <c r="F36" s="14">
        <f t="shared" si="0"/>
        <v>20.61</v>
      </c>
      <c r="G36" s="2">
        <f t="shared" si="10"/>
        <v>0.97999999999998977</v>
      </c>
      <c r="H36">
        <f t="shared" si="5"/>
        <v>73.849999999999994</v>
      </c>
      <c r="I36" s="10">
        <f t="shared" ref="I36:I67" si="11">IF($H36&gt;=$H35,$I35,$A36)</f>
        <v>43973</v>
      </c>
      <c r="J36">
        <f t="shared" si="8"/>
        <v>94.57</v>
      </c>
      <c r="K36" s="10">
        <f t="shared" ref="K36:K67" si="12">IF($J36&lt;=$J35,$K35,$A36)</f>
        <v>43994</v>
      </c>
      <c r="L36" t="str">
        <f t="shared" si="2"/>
        <v>YES</v>
      </c>
      <c r="M36">
        <f t="shared" si="6"/>
        <v>20.72</v>
      </c>
    </row>
    <row r="37" spans="1:13">
      <c r="A37" s="1">
        <v>43995</v>
      </c>
      <c r="B37" t="s">
        <v>6</v>
      </c>
      <c r="C37">
        <f t="shared" si="3"/>
        <v>1</v>
      </c>
      <c r="D37">
        <v>73.959999999999994</v>
      </c>
      <c r="E37">
        <v>94.5</v>
      </c>
      <c r="F37" s="14">
        <f t="shared" si="0"/>
        <v>20.540000000000006</v>
      </c>
      <c r="G37" s="2">
        <f t="shared" si="10"/>
        <v>-6.9999999999993179E-2</v>
      </c>
      <c r="H37">
        <f t="shared" si="5"/>
        <v>73.849999999999994</v>
      </c>
      <c r="I37" s="10">
        <f t="shared" si="11"/>
        <v>43973</v>
      </c>
      <c r="J37">
        <f t="shared" si="8"/>
        <v>94.57</v>
      </c>
      <c r="K37" s="10">
        <f t="shared" si="12"/>
        <v>43994</v>
      </c>
      <c r="L37" t="str">
        <f t="shared" si="2"/>
        <v>YES</v>
      </c>
      <c r="M37">
        <f t="shared" si="6"/>
        <v>20.72</v>
      </c>
    </row>
    <row r="38" spans="1:13">
      <c r="A38" s="1">
        <v>43996</v>
      </c>
      <c r="B38" t="s">
        <v>6</v>
      </c>
      <c r="C38">
        <f t="shared" si="3"/>
        <v>1</v>
      </c>
      <c r="D38">
        <v>73.959999999999994</v>
      </c>
      <c r="E38">
        <v>95.24</v>
      </c>
      <c r="F38" s="14">
        <f t="shared" si="0"/>
        <v>21.28</v>
      </c>
      <c r="G38" s="2">
        <f t="shared" si="10"/>
        <v>0.73999999999999488</v>
      </c>
      <c r="H38">
        <f t="shared" si="5"/>
        <v>73.849999999999994</v>
      </c>
      <c r="I38" s="10">
        <f t="shared" si="11"/>
        <v>43973</v>
      </c>
      <c r="J38">
        <f t="shared" si="8"/>
        <v>95.24</v>
      </c>
      <c r="K38" s="10">
        <f t="shared" si="12"/>
        <v>43996</v>
      </c>
      <c r="L38" t="str">
        <f t="shared" si="2"/>
        <v>YES</v>
      </c>
      <c r="M38">
        <f t="shared" si="6"/>
        <v>21.39</v>
      </c>
    </row>
    <row r="39" spans="1:13">
      <c r="A39" s="1">
        <v>43997</v>
      </c>
      <c r="B39" t="s">
        <v>6</v>
      </c>
      <c r="C39">
        <f t="shared" si="3"/>
        <v>1</v>
      </c>
      <c r="D39">
        <v>73.959999999999994</v>
      </c>
      <c r="E39">
        <v>95.3</v>
      </c>
      <c r="F39" s="14">
        <f t="shared" si="0"/>
        <v>21.340000000000003</v>
      </c>
      <c r="G39" s="2">
        <f t="shared" si="10"/>
        <v>6.0000000000002274E-2</v>
      </c>
      <c r="H39">
        <f t="shared" si="5"/>
        <v>73.849999999999994</v>
      </c>
      <c r="I39" s="10">
        <f t="shared" si="11"/>
        <v>43973</v>
      </c>
      <c r="J39">
        <f t="shared" si="8"/>
        <v>95.3</v>
      </c>
      <c r="K39" s="10">
        <f t="shared" si="12"/>
        <v>43997</v>
      </c>
      <c r="L39" t="str">
        <f t="shared" si="2"/>
        <v>YES</v>
      </c>
      <c r="M39">
        <f t="shared" si="6"/>
        <v>21.450000000000003</v>
      </c>
    </row>
    <row r="40" spans="1:13">
      <c r="A40" s="1">
        <v>43998</v>
      </c>
      <c r="B40" t="s">
        <v>6</v>
      </c>
      <c r="C40">
        <f t="shared" si="3"/>
        <v>1</v>
      </c>
      <c r="D40">
        <v>73.959999999999994</v>
      </c>
      <c r="E40">
        <v>94.97</v>
      </c>
      <c r="F40" s="14">
        <f t="shared" si="0"/>
        <v>21.010000000000005</v>
      </c>
      <c r="G40" s="2">
        <f t="shared" si="10"/>
        <v>-0.32999999999999829</v>
      </c>
      <c r="H40">
        <f t="shared" si="5"/>
        <v>73.849999999999994</v>
      </c>
      <c r="I40" s="10">
        <f t="shared" si="11"/>
        <v>43973</v>
      </c>
      <c r="J40">
        <f t="shared" si="8"/>
        <v>95.3</v>
      </c>
      <c r="K40" s="10">
        <f t="shared" si="12"/>
        <v>43997</v>
      </c>
      <c r="L40" t="str">
        <f t="shared" si="2"/>
        <v>YES</v>
      </c>
      <c r="M40">
        <f t="shared" si="6"/>
        <v>21.450000000000003</v>
      </c>
    </row>
    <row r="41" spans="1:13">
      <c r="A41" s="1">
        <v>43999</v>
      </c>
      <c r="B41" t="s">
        <v>6</v>
      </c>
      <c r="C41">
        <f t="shared" si="3"/>
        <v>1</v>
      </c>
      <c r="D41">
        <v>73.959999999999994</v>
      </c>
      <c r="E41">
        <v>96</v>
      </c>
      <c r="F41" s="14">
        <f t="shared" si="0"/>
        <v>22.040000000000006</v>
      </c>
      <c r="G41" s="2">
        <f t="shared" si="10"/>
        <v>1.0300000000000011</v>
      </c>
      <c r="H41">
        <f t="shared" si="5"/>
        <v>73.849999999999994</v>
      </c>
      <c r="I41" s="10">
        <f t="shared" si="11"/>
        <v>43973</v>
      </c>
      <c r="J41">
        <f t="shared" si="8"/>
        <v>96</v>
      </c>
      <c r="K41" s="10">
        <f t="shared" si="12"/>
        <v>43999</v>
      </c>
      <c r="L41" t="str">
        <f t="shared" si="2"/>
        <v>YES</v>
      </c>
      <c r="M41">
        <f t="shared" si="6"/>
        <v>22.150000000000006</v>
      </c>
    </row>
    <row r="42" spans="1:13">
      <c r="A42" s="1">
        <v>44000</v>
      </c>
      <c r="B42" t="s">
        <v>6</v>
      </c>
      <c r="C42">
        <f t="shared" si="3"/>
        <v>1</v>
      </c>
      <c r="D42">
        <v>73.95</v>
      </c>
      <c r="E42">
        <v>96.1</v>
      </c>
      <c r="F42" s="14">
        <f t="shared" si="0"/>
        <v>22.149999999999991</v>
      </c>
      <c r="G42" s="2">
        <f t="shared" si="10"/>
        <v>0.10999999999998522</v>
      </c>
      <c r="H42">
        <f t="shared" si="5"/>
        <v>73.849999999999994</v>
      </c>
      <c r="I42" s="10">
        <f t="shared" si="11"/>
        <v>43973</v>
      </c>
      <c r="J42">
        <f t="shared" si="8"/>
        <v>96.1</v>
      </c>
      <c r="K42" s="10">
        <f t="shared" si="12"/>
        <v>44000</v>
      </c>
      <c r="L42" t="str">
        <f t="shared" si="2"/>
        <v>YES</v>
      </c>
      <c r="M42">
        <f t="shared" si="6"/>
        <v>22.25</v>
      </c>
    </row>
    <row r="43" spans="1:13">
      <c r="A43" s="1">
        <v>44001</v>
      </c>
      <c r="B43" t="s">
        <v>6</v>
      </c>
      <c r="C43">
        <f t="shared" si="3"/>
        <v>1</v>
      </c>
      <c r="D43">
        <v>73.95</v>
      </c>
      <c r="E43">
        <v>96.13</v>
      </c>
      <c r="F43" s="14">
        <f t="shared" si="0"/>
        <v>22.179999999999993</v>
      </c>
      <c r="G43" s="2">
        <f t="shared" si="10"/>
        <v>3.0000000000001137E-2</v>
      </c>
      <c r="H43">
        <f t="shared" si="5"/>
        <v>73.849999999999994</v>
      </c>
      <c r="I43" s="10">
        <f t="shared" si="11"/>
        <v>43973</v>
      </c>
      <c r="J43">
        <f t="shared" si="8"/>
        <v>96.13</v>
      </c>
      <c r="K43" s="10">
        <f t="shared" si="12"/>
        <v>44001</v>
      </c>
      <c r="L43" t="str">
        <f t="shared" si="2"/>
        <v>YES</v>
      </c>
      <c r="M43">
        <f t="shared" si="6"/>
        <v>22.28</v>
      </c>
    </row>
    <row r="44" spans="1:13">
      <c r="A44" s="1">
        <v>44002</v>
      </c>
      <c r="B44" t="s">
        <v>6</v>
      </c>
      <c r="C44">
        <f t="shared" si="3"/>
        <v>1</v>
      </c>
      <c r="D44">
        <v>73.95</v>
      </c>
      <c r="E44">
        <v>96.55</v>
      </c>
      <c r="F44" s="14">
        <f t="shared" si="0"/>
        <v>22.599999999999994</v>
      </c>
      <c r="G44" s="2">
        <f t="shared" si="10"/>
        <v>0.42000000000000171</v>
      </c>
      <c r="H44">
        <f t="shared" si="5"/>
        <v>73.849999999999994</v>
      </c>
      <c r="I44" s="10">
        <f t="shared" si="11"/>
        <v>43973</v>
      </c>
      <c r="J44">
        <f t="shared" si="8"/>
        <v>96.55</v>
      </c>
      <c r="K44" s="10">
        <f t="shared" si="12"/>
        <v>44002</v>
      </c>
      <c r="L44" t="str">
        <f t="shared" si="2"/>
        <v>YES</v>
      </c>
      <c r="M44">
        <f t="shared" si="6"/>
        <v>22.700000000000003</v>
      </c>
    </row>
    <row r="45" spans="1:13">
      <c r="A45" s="1">
        <v>44003</v>
      </c>
      <c r="B45" t="s">
        <v>6</v>
      </c>
      <c r="C45">
        <f t="shared" si="3"/>
        <v>1</v>
      </c>
      <c r="D45">
        <v>73.95</v>
      </c>
      <c r="E45">
        <v>96.48</v>
      </c>
      <c r="F45" s="14">
        <f t="shared" si="0"/>
        <v>22.53</v>
      </c>
      <c r="G45" s="2">
        <f t="shared" si="10"/>
        <v>-6.9999999999993179E-2</v>
      </c>
      <c r="H45">
        <f t="shared" si="5"/>
        <v>73.849999999999994</v>
      </c>
      <c r="I45" s="10">
        <f t="shared" si="11"/>
        <v>43973</v>
      </c>
      <c r="J45">
        <f t="shared" si="8"/>
        <v>96.55</v>
      </c>
      <c r="K45" s="10">
        <f t="shared" si="12"/>
        <v>44002</v>
      </c>
      <c r="L45" t="str">
        <f t="shared" si="2"/>
        <v>YES</v>
      </c>
      <c r="M45">
        <f t="shared" si="6"/>
        <v>22.700000000000003</v>
      </c>
    </row>
    <row r="46" spans="1:13">
      <c r="A46" s="1">
        <v>44004</v>
      </c>
      <c r="B46" t="s">
        <v>6</v>
      </c>
      <c r="C46">
        <f t="shared" si="3"/>
        <v>1</v>
      </c>
      <c r="D46">
        <v>73.95</v>
      </c>
      <c r="E46">
        <v>96.52</v>
      </c>
      <c r="F46" s="14">
        <f t="shared" si="0"/>
        <v>22.569999999999993</v>
      </c>
      <c r="G46" s="2">
        <f t="shared" si="10"/>
        <v>3.9999999999992042E-2</v>
      </c>
      <c r="H46">
        <f t="shared" si="5"/>
        <v>73.849999999999994</v>
      </c>
      <c r="I46" s="10">
        <f t="shared" si="11"/>
        <v>43973</v>
      </c>
      <c r="J46">
        <f t="shared" si="8"/>
        <v>96.55</v>
      </c>
      <c r="K46" s="10">
        <f t="shared" si="12"/>
        <v>44002</v>
      </c>
      <c r="L46" t="str">
        <f t="shared" si="2"/>
        <v>YES</v>
      </c>
      <c r="M46">
        <f t="shared" si="6"/>
        <v>22.700000000000003</v>
      </c>
    </row>
    <row r="47" spans="1:13">
      <c r="A47" s="1">
        <v>44005</v>
      </c>
      <c r="B47" t="s">
        <v>6</v>
      </c>
      <c r="C47">
        <f t="shared" si="3"/>
        <v>1</v>
      </c>
      <c r="D47">
        <v>73.95</v>
      </c>
      <c r="E47">
        <v>96.3</v>
      </c>
      <c r="F47" s="14">
        <f t="shared" si="0"/>
        <v>22.349999999999994</v>
      </c>
      <c r="G47" s="2">
        <f t="shared" si="10"/>
        <v>-0.21999999999999886</v>
      </c>
      <c r="H47">
        <f t="shared" si="5"/>
        <v>73.849999999999994</v>
      </c>
      <c r="I47" s="10">
        <f t="shared" si="11"/>
        <v>43973</v>
      </c>
      <c r="J47">
        <f t="shared" si="8"/>
        <v>96.55</v>
      </c>
      <c r="K47" s="10">
        <f t="shared" si="12"/>
        <v>44002</v>
      </c>
      <c r="L47" t="str">
        <f t="shared" si="2"/>
        <v>YES</v>
      </c>
      <c r="M47">
        <f t="shared" si="6"/>
        <v>22.700000000000003</v>
      </c>
    </row>
    <row r="48" spans="1:13">
      <c r="A48" s="1">
        <v>44006</v>
      </c>
      <c r="B48" t="s">
        <v>6</v>
      </c>
      <c r="C48">
        <f t="shared" si="3"/>
        <v>1</v>
      </c>
      <c r="D48">
        <v>73.95</v>
      </c>
      <c r="E48">
        <v>96.3</v>
      </c>
      <c r="F48" s="14">
        <f t="shared" si="0"/>
        <v>22.349999999999994</v>
      </c>
      <c r="G48" s="2">
        <f t="shared" si="10"/>
        <v>0</v>
      </c>
      <c r="H48">
        <f t="shared" si="5"/>
        <v>73.849999999999994</v>
      </c>
      <c r="I48" s="10">
        <f t="shared" si="11"/>
        <v>43973</v>
      </c>
      <c r="J48">
        <f t="shared" si="8"/>
        <v>96.55</v>
      </c>
      <c r="K48" s="10">
        <f t="shared" si="12"/>
        <v>44002</v>
      </c>
      <c r="L48" t="str">
        <f t="shared" si="2"/>
        <v>YES</v>
      </c>
      <c r="M48">
        <f t="shared" si="6"/>
        <v>22.700000000000003</v>
      </c>
    </row>
    <row r="49" spans="1:13">
      <c r="A49" s="1">
        <v>44007</v>
      </c>
      <c r="B49" t="s">
        <v>6</v>
      </c>
      <c r="C49">
        <f t="shared" si="3"/>
        <v>1</v>
      </c>
      <c r="D49">
        <v>73.95</v>
      </c>
      <c r="E49">
        <v>96.48</v>
      </c>
      <c r="F49" s="14">
        <f t="shared" si="0"/>
        <v>22.53</v>
      </c>
      <c r="G49" s="2">
        <f t="shared" ref="G49:G104" si="13">F49-F48</f>
        <v>0.18000000000000682</v>
      </c>
      <c r="H49">
        <f t="shared" si="5"/>
        <v>73.849999999999994</v>
      </c>
      <c r="I49" s="10">
        <f t="shared" si="11"/>
        <v>43973</v>
      </c>
      <c r="J49">
        <f t="shared" si="8"/>
        <v>96.55</v>
      </c>
      <c r="K49" s="10">
        <f t="shared" si="12"/>
        <v>44002</v>
      </c>
      <c r="L49" t="str">
        <f t="shared" ref="L49:L104" si="14">IF(F49&gt;0,"YES","NO")</f>
        <v>YES</v>
      </c>
      <c r="M49">
        <f t="shared" ref="M49:M104" si="15">J49-H49</f>
        <v>22.700000000000003</v>
      </c>
    </row>
    <row r="50" spans="1:13">
      <c r="A50" s="1">
        <v>44008</v>
      </c>
      <c r="B50" t="s">
        <v>6</v>
      </c>
      <c r="C50">
        <f t="shared" si="3"/>
        <v>1</v>
      </c>
      <c r="D50">
        <v>73.959999999999994</v>
      </c>
      <c r="E50">
        <v>96.75</v>
      </c>
      <c r="F50" s="14">
        <f t="shared" si="0"/>
        <v>22.790000000000006</v>
      </c>
      <c r="G50" s="2">
        <f t="shared" si="13"/>
        <v>0.26000000000000512</v>
      </c>
      <c r="H50">
        <f t="shared" si="5"/>
        <v>73.849999999999994</v>
      </c>
      <c r="I50" s="10">
        <f t="shared" si="11"/>
        <v>43973</v>
      </c>
      <c r="J50">
        <f t="shared" si="8"/>
        <v>96.75</v>
      </c>
      <c r="K50" s="10">
        <f t="shared" si="12"/>
        <v>44008</v>
      </c>
      <c r="L50" t="str">
        <f t="shared" si="14"/>
        <v>YES</v>
      </c>
      <c r="M50">
        <f t="shared" si="15"/>
        <v>22.900000000000006</v>
      </c>
    </row>
    <row r="51" spans="1:13">
      <c r="A51" s="1">
        <v>44009</v>
      </c>
      <c r="B51" t="s">
        <v>6</v>
      </c>
      <c r="C51">
        <f t="shared" si="3"/>
        <v>1</v>
      </c>
      <c r="D51">
        <v>73.95</v>
      </c>
      <c r="E51">
        <v>96.3</v>
      </c>
      <c r="F51" s="14">
        <f t="shared" si="0"/>
        <v>22.349999999999994</v>
      </c>
      <c r="G51" s="2">
        <f t="shared" si="13"/>
        <v>-0.44000000000001194</v>
      </c>
      <c r="H51">
        <f t="shared" si="5"/>
        <v>73.849999999999994</v>
      </c>
      <c r="I51" s="10">
        <f t="shared" si="11"/>
        <v>43973</v>
      </c>
      <c r="J51">
        <f t="shared" si="8"/>
        <v>96.75</v>
      </c>
      <c r="K51" s="10">
        <f t="shared" si="12"/>
        <v>44008</v>
      </c>
      <c r="L51" t="str">
        <f t="shared" si="14"/>
        <v>YES</v>
      </c>
      <c r="M51">
        <f t="shared" si="15"/>
        <v>22.900000000000006</v>
      </c>
    </row>
    <row r="52" spans="1:13">
      <c r="A52" s="1">
        <v>44010</v>
      </c>
      <c r="B52" t="s">
        <v>6</v>
      </c>
      <c r="C52">
        <f t="shared" si="3"/>
        <v>1</v>
      </c>
      <c r="D52">
        <v>73.95</v>
      </c>
      <c r="E52">
        <v>96.72</v>
      </c>
      <c r="F52" s="14">
        <f t="shared" si="0"/>
        <v>22.769999999999996</v>
      </c>
      <c r="G52" s="2">
        <f t="shared" si="13"/>
        <v>0.42000000000000171</v>
      </c>
      <c r="H52">
        <f t="shared" si="5"/>
        <v>73.849999999999994</v>
      </c>
      <c r="I52" s="10">
        <f t="shared" si="11"/>
        <v>43973</v>
      </c>
      <c r="J52">
        <f t="shared" si="8"/>
        <v>96.75</v>
      </c>
      <c r="K52" s="10">
        <f t="shared" si="12"/>
        <v>44008</v>
      </c>
      <c r="L52" t="str">
        <f t="shared" si="14"/>
        <v>YES</v>
      </c>
      <c r="M52">
        <f t="shared" si="15"/>
        <v>22.900000000000006</v>
      </c>
    </row>
    <row r="53" spans="1:13">
      <c r="A53" s="1">
        <v>44011</v>
      </c>
      <c r="B53" t="s">
        <v>6</v>
      </c>
      <c r="C53">
        <f t="shared" si="3"/>
        <v>1</v>
      </c>
      <c r="D53">
        <v>73.959999999999994</v>
      </c>
      <c r="E53">
        <v>96.75</v>
      </c>
      <c r="F53" s="14">
        <f t="shared" si="0"/>
        <v>22.790000000000006</v>
      </c>
      <c r="G53" s="2">
        <f t="shared" si="13"/>
        <v>2.0000000000010232E-2</v>
      </c>
      <c r="H53">
        <f t="shared" si="5"/>
        <v>73.849999999999994</v>
      </c>
      <c r="I53" s="10">
        <f t="shared" si="11"/>
        <v>43973</v>
      </c>
      <c r="J53">
        <f t="shared" si="8"/>
        <v>96.75</v>
      </c>
      <c r="K53" s="10">
        <f t="shared" si="12"/>
        <v>44008</v>
      </c>
      <c r="L53" t="str">
        <f t="shared" si="14"/>
        <v>YES</v>
      </c>
      <c r="M53">
        <f t="shared" si="15"/>
        <v>22.900000000000006</v>
      </c>
    </row>
    <row r="54" spans="1:13">
      <c r="A54" s="1">
        <v>44012</v>
      </c>
      <c r="B54" t="s">
        <v>6</v>
      </c>
      <c r="C54">
        <f t="shared" si="3"/>
        <v>1</v>
      </c>
      <c r="D54">
        <v>73.95</v>
      </c>
      <c r="E54">
        <v>96.74</v>
      </c>
      <c r="F54" s="14">
        <f t="shared" si="0"/>
        <v>22.789999999999992</v>
      </c>
      <c r="G54" s="2">
        <f t="shared" si="13"/>
        <v>0</v>
      </c>
      <c r="H54">
        <f t="shared" si="5"/>
        <v>73.849999999999994</v>
      </c>
      <c r="I54" s="10">
        <f t="shared" si="11"/>
        <v>43973</v>
      </c>
      <c r="J54">
        <f t="shared" si="8"/>
        <v>96.75</v>
      </c>
      <c r="K54" s="10">
        <f t="shared" si="12"/>
        <v>44008</v>
      </c>
      <c r="L54" t="str">
        <f t="shared" si="14"/>
        <v>YES</v>
      </c>
      <c r="M54">
        <f t="shared" si="15"/>
        <v>22.900000000000006</v>
      </c>
    </row>
    <row r="55" spans="1:13">
      <c r="A55" s="1">
        <v>44013</v>
      </c>
      <c r="B55" t="s">
        <v>6</v>
      </c>
      <c r="C55">
        <f t="shared" si="3"/>
        <v>1</v>
      </c>
      <c r="D55">
        <v>73.95</v>
      </c>
      <c r="E55">
        <v>96.76</v>
      </c>
      <c r="F55" s="14">
        <f t="shared" si="0"/>
        <v>22.810000000000002</v>
      </c>
      <c r="G55" s="2">
        <f t="shared" si="13"/>
        <v>2.0000000000010232E-2</v>
      </c>
      <c r="H55">
        <f t="shared" si="5"/>
        <v>73.849999999999994</v>
      </c>
      <c r="I55" s="10">
        <f t="shared" si="11"/>
        <v>43973</v>
      </c>
      <c r="J55">
        <f t="shared" si="8"/>
        <v>96.76</v>
      </c>
      <c r="K55" s="10">
        <f t="shared" si="12"/>
        <v>44013</v>
      </c>
      <c r="L55" t="str">
        <f t="shared" si="14"/>
        <v>YES</v>
      </c>
      <c r="M55">
        <f t="shared" si="15"/>
        <v>22.910000000000011</v>
      </c>
    </row>
    <row r="56" spans="1:13">
      <c r="A56" s="1">
        <v>44014</v>
      </c>
      <c r="B56" t="s">
        <v>6</v>
      </c>
      <c r="C56">
        <f t="shared" si="3"/>
        <v>1</v>
      </c>
      <c r="D56">
        <v>73.95</v>
      </c>
      <c r="E56">
        <v>97.15</v>
      </c>
      <c r="F56" s="14">
        <f t="shared" si="0"/>
        <v>23.200000000000003</v>
      </c>
      <c r="G56" s="2">
        <f t="shared" si="13"/>
        <v>0.39000000000000057</v>
      </c>
      <c r="H56">
        <f t="shared" si="5"/>
        <v>73.849999999999994</v>
      </c>
      <c r="I56" s="10">
        <f t="shared" si="11"/>
        <v>43973</v>
      </c>
      <c r="J56">
        <f t="shared" si="8"/>
        <v>97.15</v>
      </c>
      <c r="K56" s="10">
        <f t="shared" si="12"/>
        <v>44014</v>
      </c>
      <c r="L56" t="str">
        <f t="shared" si="14"/>
        <v>YES</v>
      </c>
      <c r="M56">
        <f t="shared" si="15"/>
        <v>23.300000000000011</v>
      </c>
    </row>
    <row r="57" spans="1:13">
      <c r="A57" s="1">
        <v>44015</v>
      </c>
      <c r="B57" t="s">
        <v>6</v>
      </c>
      <c r="C57">
        <f t="shared" si="3"/>
        <v>1</v>
      </c>
      <c r="D57">
        <v>73.95</v>
      </c>
      <c r="E57">
        <v>97.13</v>
      </c>
      <c r="F57" s="14">
        <f t="shared" si="0"/>
        <v>23.179999999999993</v>
      </c>
      <c r="G57" s="2">
        <f t="shared" si="13"/>
        <v>-2.0000000000010232E-2</v>
      </c>
      <c r="H57">
        <f t="shared" si="5"/>
        <v>73.849999999999994</v>
      </c>
      <c r="I57" s="10">
        <f t="shared" si="11"/>
        <v>43973</v>
      </c>
      <c r="J57">
        <f t="shared" si="8"/>
        <v>97.15</v>
      </c>
      <c r="K57" s="10">
        <f t="shared" si="12"/>
        <v>44014</v>
      </c>
      <c r="L57" t="str">
        <f t="shared" si="14"/>
        <v>YES</v>
      </c>
      <c r="M57">
        <f t="shared" si="15"/>
        <v>23.300000000000011</v>
      </c>
    </row>
    <row r="58" spans="1:13">
      <c r="A58" s="1">
        <v>44016</v>
      </c>
      <c r="B58" t="s">
        <v>6</v>
      </c>
      <c r="C58">
        <f t="shared" si="3"/>
        <v>1</v>
      </c>
      <c r="D58">
        <v>73.95</v>
      </c>
      <c r="E58">
        <v>97.16</v>
      </c>
      <c r="F58" s="14">
        <f t="shared" si="0"/>
        <v>23.209999999999994</v>
      </c>
      <c r="G58" s="2">
        <f t="shared" si="13"/>
        <v>3.0000000000001137E-2</v>
      </c>
      <c r="H58">
        <f t="shared" si="5"/>
        <v>73.849999999999994</v>
      </c>
      <c r="I58" s="10">
        <f t="shared" si="11"/>
        <v>43973</v>
      </c>
      <c r="J58">
        <f t="shared" si="8"/>
        <v>97.16</v>
      </c>
      <c r="K58" s="10">
        <f t="shared" si="12"/>
        <v>44016</v>
      </c>
      <c r="L58" t="str">
        <f t="shared" si="14"/>
        <v>YES</v>
      </c>
      <c r="M58">
        <f t="shared" si="15"/>
        <v>23.310000000000002</v>
      </c>
    </row>
    <row r="59" spans="1:13">
      <c r="A59" s="1">
        <v>44017</v>
      </c>
      <c r="B59" t="s">
        <v>6</v>
      </c>
      <c r="C59">
        <f t="shared" si="3"/>
        <v>1</v>
      </c>
      <c r="D59">
        <v>73.95</v>
      </c>
      <c r="E59">
        <v>97.12</v>
      </c>
      <c r="F59" s="14">
        <f t="shared" si="0"/>
        <v>23.17</v>
      </c>
      <c r="G59" s="2">
        <f t="shared" si="13"/>
        <v>-3.9999999999992042E-2</v>
      </c>
      <c r="H59">
        <f t="shared" si="5"/>
        <v>73.849999999999994</v>
      </c>
      <c r="I59" s="10">
        <f t="shared" si="11"/>
        <v>43973</v>
      </c>
      <c r="J59">
        <f t="shared" si="8"/>
        <v>97.16</v>
      </c>
      <c r="K59" s="10">
        <f t="shared" si="12"/>
        <v>44016</v>
      </c>
      <c r="L59" t="str">
        <f t="shared" si="14"/>
        <v>YES</v>
      </c>
      <c r="M59">
        <f t="shared" si="15"/>
        <v>23.310000000000002</v>
      </c>
    </row>
    <row r="60" spans="1:13">
      <c r="A60" s="1">
        <v>44018</v>
      </c>
      <c r="B60" t="s">
        <v>6</v>
      </c>
      <c r="C60">
        <f t="shared" si="3"/>
        <v>1</v>
      </c>
      <c r="D60">
        <v>73.849999999999994</v>
      </c>
      <c r="E60">
        <v>97.4</v>
      </c>
      <c r="F60" s="14">
        <f t="shared" si="0"/>
        <v>23.550000000000011</v>
      </c>
      <c r="G60" s="2">
        <f t="shared" si="13"/>
        <v>0.38000000000000966</v>
      </c>
      <c r="H60">
        <f t="shared" si="5"/>
        <v>73.849999999999994</v>
      </c>
      <c r="I60" s="10">
        <f t="shared" si="11"/>
        <v>43973</v>
      </c>
      <c r="J60">
        <f t="shared" si="8"/>
        <v>97.4</v>
      </c>
      <c r="K60" s="10">
        <f t="shared" si="12"/>
        <v>44018</v>
      </c>
      <c r="L60" t="str">
        <f t="shared" si="14"/>
        <v>YES</v>
      </c>
      <c r="M60">
        <f t="shared" si="15"/>
        <v>23.550000000000011</v>
      </c>
    </row>
    <row r="61" spans="1:13">
      <c r="A61" s="1">
        <v>44019</v>
      </c>
      <c r="B61" t="s">
        <v>6</v>
      </c>
      <c r="C61">
        <f t="shared" si="3"/>
        <v>1</v>
      </c>
      <c r="D61">
        <v>73.84</v>
      </c>
      <c r="E61">
        <v>97.56</v>
      </c>
      <c r="F61" s="14">
        <f t="shared" si="0"/>
        <v>23.72</v>
      </c>
      <c r="G61" s="2">
        <f t="shared" si="13"/>
        <v>0.16999999999998749</v>
      </c>
      <c r="H61">
        <f t="shared" si="5"/>
        <v>73.84</v>
      </c>
      <c r="I61" s="10">
        <f t="shared" si="11"/>
        <v>44019</v>
      </c>
      <c r="J61">
        <f t="shared" si="8"/>
        <v>97.56</v>
      </c>
      <c r="K61" s="10">
        <f t="shared" si="12"/>
        <v>44019</v>
      </c>
      <c r="L61" t="str">
        <f t="shared" si="14"/>
        <v>YES</v>
      </c>
      <c r="M61">
        <f t="shared" si="15"/>
        <v>23.72</v>
      </c>
    </row>
    <row r="62" spans="1:13">
      <c r="A62" s="1">
        <v>44020</v>
      </c>
      <c r="B62" t="s">
        <v>6</v>
      </c>
      <c r="C62">
        <f t="shared" si="3"/>
        <v>1</v>
      </c>
      <c r="D62">
        <v>73.84</v>
      </c>
      <c r="E62">
        <v>97.58</v>
      </c>
      <c r="F62" s="14">
        <f t="shared" si="0"/>
        <v>23.739999999999995</v>
      </c>
      <c r="G62" s="2">
        <f t="shared" si="13"/>
        <v>1.9999999999996021E-2</v>
      </c>
      <c r="H62">
        <f t="shared" si="5"/>
        <v>73.84</v>
      </c>
      <c r="I62" s="10">
        <f t="shared" si="11"/>
        <v>44019</v>
      </c>
      <c r="J62">
        <f t="shared" si="8"/>
        <v>97.58</v>
      </c>
      <c r="K62" s="10">
        <f t="shared" si="12"/>
        <v>44020</v>
      </c>
      <c r="L62" t="str">
        <f t="shared" si="14"/>
        <v>YES</v>
      </c>
      <c r="M62">
        <f t="shared" si="15"/>
        <v>23.739999999999995</v>
      </c>
    </row>
    <row r="63" spans="1:13">
      <c r="A63" s="1">
        <v>44021</v>
      </c>
      <c r="B63" t="s">
        <v>6</v>
      </c>
      <c r="C63">
        <f t="shared" si="3"/>
        <v>1</v>
      </c>
      <c r="D63">
        <v>73.84</v>
      </c>
      <c r="E63">
        <v>97.48</v>
      </c>
      <c r="F63" s="14">
        <f t="shared" si="0"/>
        <v>23.64</v>
      </c>
      <c r="G63" s="2">
        <f t="shared" si="13"/>
        <v>-9.9999999999994316E-2</v>
      </c>
      <c r="H63">
        <f t="shared" si="5"/>
        <v>73.84</v>
      </c>
      <c r="I63" s="10">
        <f t="shared" si="11"/>
        <v>44019</v>
      </c>
      <c r="J63">
        <f t="shared" si="8"/>
        <v>97.58</v>
      </c>
      <c r="K63" s="10">
        <f t="shared" si="12"/>
        <v>44020</v>
      </c>
      <c r="L63" t="str">
        <f t="shared" si="14"/>
        <v>YES</v>
      </c>
      <c r="M63">
        <f t="shared" si="15"/>
        <v>23.739999999999995</v>
      </c>
    </row>
    <row r="64" spans="1:13">
      <c r="A64" s="1">
        <v>44022</v>
      </c>
      <c r="B64" t="s">
        <v>6</v>
      </c>
      <c r="C64">
        <f t="shared" si="3"/>
        <v>1</v>
      </c>
      <c r="D64">
        <v>73.84</v>
      </c>
      <c r="E64">
        <v>97.52</v>
      </c>
      <c r="F64" s="14">
        <f t="shared" si="0"/>
        <v>23.679999999999993</v>
      </c>
      <c r="G64" s="2">
        <f t="shared" si="13"/>
        <v>3.9999999999992042E-2</v>
      </c>
      <c r="H64">
        <f t="shared" si="5"/>
        <v>73.84</v>
      </c>
      <c r="I64" s="10">
        <f t="shared" si="11"/>
        <v>44019</v>
      </c>
      <c r="J64">
        <f t="shared" si="8"/>
        <v>97.58</v>
      </c>
      <c r="K64" s="10">
        <f t="shared" si="12"/>
        <v>44020</v>
      </c>
      <c r="L64" t="str">
        <f t="shared" si="14"/>
        <v>YES</v>
      </c>
      <c r="M64">
        <f t="shared" si="15"/>
        <v>23.739999999999995</v>
      </c>
    </row>
    <row r="65" spans="1:13">
      <c r="A65" s="1">
        <v>44023</v>
      </c>
      <c r="B65" t="s">
        <v>6</v>
      </c>
      <c r="C65">
        <f t="shared" si="3"/>
        <v>1</v>
      </c>
      <c r="D65">
        <v>73.84</v>
      </c>
      <c r="E65">
        <v>97.48</v>
      </c>
      <c r="F65" s="14">
        <f t="shared" si="0"/>
        <v>23.64</v>
      </c>
      <c r="G65" s="2">
        <f t="shared" si="13"/>
        <v>-3.9999999999992042E-2</v>
      </c>
      <c r="H65">
        <f t="shared" si="5"/>
        <v>73.84</v>
      </c>
      <c r="I65" s="10">
        <f t="shared" si="11"/>
        <v>44019</v>
      </c>
      <c r="J65">
        <f t="shared" si="8"/>
        <v>97.58</v>
      </c>
      <c r="K65" s="10">
        <f t="shared" si="12"/>
        <v>44020</v>
      </c>
      <c r="L65" t="str">
        <f t="shared" si="14"/>
        <v>YES</v>
      </c>
      <c r="M65">
        <f t="shared" si="15"/>
        <v>23.739999999999995</v>
      </c>
    </row>
    <row r="66" spans="1:13">
      <c r="A66" s="1">
        <v>44024</v>
      </c>
      <c r="B66" t="s">
        <v>6</v>
      </c>
      <c r="C66">
        <f t="shared" si="3"/>
        <v>1</v>
      </c>
      <c r="D66">
        <v>73.84</v>
      </c>
      <c r="E66">
        <v>97.65</v>
      </c>
      <c r="F66" s="14">
        <f t="shared" ref="F66:F129" si="16">(E66-D66)</f>
        <v>23.810000000000002</v>
      </c>
      <c r="G66" s="2">
        <f t="shared" si="13"/>
        <v>0.17000000000000171</v>
      </c>
      <c r="H66">
        <f t="shared" si="5"/>
        <v>73.84</v>
      </c>
      <c r="I66" s="10">
        <f t="shared" si="11"/>
        <v>44019</v>
      </c>
      <c r="J66">
        <f t="shared" si="8"/>
        <v>97.65</v>
      </c>
      <c r="K66" s="10">
        <f t="shared" si="12"/>
        <v>44024</v>
      </c>
      <c r="L66" t="str">
        <f t="shared" si="14"/>
        <v>YES</v>
      </c>
      <c r="M66">
        <f t="shared" si="15"/>
        <v>23.810000000000002</v>
      </c>
    </row>
    <row r="67" spans="1:13">
      <c r="A67" s="1">
        <v>44025</v>
      </c>
      <c r="B67" t="s">
        <v>6</v>
      </c>
      <c r="C67">
        <f t="shared" ref="C67:C130" si="17">IF(F67&gt;0,1,0)</f>
        <v>1</v>
      </c>
      <c r="D67">
        <v>73.84</v>
      </c>
      <c r="E67">
        <v>97.8</v>
      </c>
      <c r="F67" s="14">
        <f t="shared" si="16"/>
        <v>23.959999999999994</v>
      </c>
      <c r="G67" s="2">
        <f t="shared" si="13"/>
        <v>0.14999999999999147</v>
      </c>
      <c r="H67">
        <f t="shared" ref="H67:H130" si="18">IF($D67&lt;$H66,$D67,$H66)</f>
        <v>73.84</v>
      </c>
      <c r="I67" s="10">
        <f t="shared" si="11"/>
        <v>44019</v>
      </c>
      <c r="J67">
        <f t="shared" si="8"/>
        <v>97.8</v>
      </c>
      <c r="K67" s="10">
        <f t="shared" si="12"/>
        <v>44025</v>
      </c>
      <c r="L67" t="str">
        <f t="shared" si="14"/>
        <v>YES</v>
      </c>
      <c r="M67">
        <f t="shared" si="15"/>
        <v>23.959999999999994</v>
      </c>
    </row>
    <row r="68" spans="1:13">
      <c r="A68" s="1">
        <v>44026</v>
      </c>
      <c r="B68" t="s">
        <v>6</v>
      </c>
      <c r="C68">
        <f t="shared" si="17"/>
        <v>1</v>
      </c>
      <c r="D68">
        <v>63.31</v>
      </c>
      <c r="E68">
        <v>97.8</v>
      </c>
      <c r="F68" s="14">
        <f t="shared" si="16"/>
        <v>34.489999999999995</v>
      </c>
      <c r="G68" s="2">
        <f t="shared" si="13"/>
        <v>10.530000000000001</v>
      </c>
      <c r="H68">
        <f t="shared" si="18"/>
        <v>63.31</v>
      </c>
      <c r="I68" s="10">
        <f t="shared" ref="I68:I99" si="19">IF($H68&gt;=$H67,$I67,$A68)</f>
        <v>44026</v>
      </c>
      <c r="J68">
        <f t="shared" ref="J68:J131" si="20">IF($E68&gt;$J67,$E68,$J67)</f>
        <v>97.8</v>
      </c>
      <c r="K68" s="10">
        <f t="shared" ref="K68:K99" si="21">IF($J68&lt;=$J67,$K67,$A68)</f>
        <v>44025</v>
      </c>
      <c r="L68" t="str">
        <f t="shared" si="14"/>
        <v>YES</v>
      </c>
      <c r="M68">
        <f t="shared" si="15"/>
        <v>34.489999999999995</v>
      </c>
    </row>
    <row r="69" spans="1:13">
      <c r="A69" s="1">
        <v>44027</v>
      </c>
      <c r="B69" t="s">
        <v>6</v>
      </c>
      <c r="C69">
        <f t="shared" si="17"/>
        <v>1</v>
      </c>
      <c r="D69">
        <v>63.38</v>
      </c>
      <c r="E69">
        <v>97.82</v>
      </c>
      <c r="F69" s="14">
        <f t="shared" si="16"/>
        <v>34.439999999999991</v>
      </c>
      <c r="G69" s="2">
        <f t="shared" si="13"/>
        <v>-5.0000000000004263E-2</v>
      </c>
      <c r="H69">
        <f t="shared" si="18"/>
        <v>63.31</v>
      </c>
      <c r="I69" s="10">
        <f t="shared" si="19"/>
        <v>44026</v>
      </c>
      <c r="J69">
        <f t="shared" si="20"/>
        <v>97.82</v>
      </c>
      <c r="K69" s="10">
        <f t="shared" si="21"/>
        <v>44027</v>
      </c>
      <c r="L69" t="str">
        <f t="shared" si="14"/>
        <v>YES</v>
      </c>
      <c r="M69">
        <f t="shared" si="15"/>
        <v>34.509999999999991</v>
      </c>
    </row>
    <row r="70" spans="1:13">
      <c r="A70" s="1">
        <v>44028</v>
      </c>
      <c r="B70" t="s">
        <v>6</v>
      </c>
      <c r="C70">
        <f t="shared" si="17"/>
        <v>1</v>
      </c>
      <c r="D70">
        <v>63.38</v>
      </c>
      <c r="E70">
        <v>98.18</v>
      </c>
      <c r="F70" s="14">
        <f t="shared" si="16"/>
        <v>34.800000000000004</v>
      </c>
      <c r="G70" s="2">
        <f t="shared" si="13"/>
        <v>0.36000000000001364</v>
      </c>
      <c r="H70">
        <f t="shared" si="18"/>
        <v>63.31</v>
      </c>
      <c r="I70" s="10">
        <f t="shared" si="19"/>
        <v>44026</v>
      </c>
      <c r="J70">
        <f t="shared" si="20"/>
        <v>98.18</v>
      </c>
      <c r="K70" s="10">
        <f t="shared" si="21"/>
        <v>44028</v>
      </c>
      <c r="L70" t="str">
        <f t="shared" si="14"/>
        <v>YES</v>
      </c>
      <c r="M70">
        <f t="shared" si="15"/>
        <v>34.870000000000005</v>
      </c>
    </row>
    <row r="71" spans="1:13">
      <c r="A71" s="1">
        <v>44029</v>
      </c>
      <c r="B71" t="s">
        <v>6</v>
      </c>
      <c r="C71">
        <f t="shared" si="17"/>
        <v>1</v>
      </c>
      <c r="D71">
        <v>63.38</v>
      </c>
      <c r="E71">
        <v>98.4</v>
      </c>
      <c r="F71" s="14">
        <f t="shared" si="16"/>
        <v>35.020000000000003</v>
      </c>
      <c r="G71" s="2">
        <f t="shared" si="13"/>
        <v>0.21999999999999886</v>
      </c>
      <c r="H71">
        <f t="shared" si="18"/>
        <v>63.31</v>
      </c>
      <c r="I71" s="10">
        <f t="shared" si="19"/>
        <v>44026</v>
      </c>
      <c r="J71">
        <f t="shared" si="20"/>
        <v>98.4</v>
      </c>
      <c r="K71" s="10">
        <f t="shared" si="21"/>
        <v>44029</v>
      </c>
      <c r="L71" t="str">
        <f t="shared" si="14"/>
        <v>YES</v>
      </c>
      <c r="M71">
        <f t="shared" si="15"/>
        <v>35.090000000000003</v>
      </c>
    </row>
    <row r="72" spans="1:13">
      <c r="A72" s="1">
        <v>44030</v>
      </c>
      <c r="B72" t="s">
        <v>6</v>
      </c>
      <c r="C72">
        <f t="shared" si="17"/>
        <v>1</v>
      </c>
      <c r="D72">
        <v>63.75</v>
      </c>
      <c r="E72">
        <v>98.4</v>
      </c>
      <c r="F72" s="14">
        <f t="shared" si="16"/>
        <v>34.650000000000006</v>
      </c>
      <c r="G72" s="2">
        <f t="shared" si="13"/>
        <v>-0.36999999999999744</v>
      </c>
      <c r="H72">
        <f t="shared" si="18"/>
        <v>63.31</v>
      </c>
      <c r="I72" s="10">
        <f t="shared" si="19"/>
        <v>44026</v>
      </c>
      <c r="J72">
        <f t="shared" si="20"/>
        <v>98.4</v>
      </c>
      <c r="K72" s="10">
        <f t="shared" si="21"/>
        <v>44029</v>
      </c>
      <c r="L72" t="str">
        <f t="shared" si="14"/>
        <v>YES</v>
      </c>
      <c r="M72">
        <f t="shared" si="15"/>
        <v>35.090000000000003</v>
      </c>
    </row>
    <row r="73" spans="1:13">
      <c r="A73" s="1">
        <v>44031</v>
      </c>
      <c r="B73" t="s">
        <v>6</v>
      </c>
      <c r="C73">
        <f t="shared" si="17"/>
        <v>1</v>
      </c>
      <c r="D73">
        <v>63.2</v>
      </c>
      <c r="E73">
        <v>98.38</v>
      </c>
      <c r="F73" s="14">
        <f t="shared" si="16"/>
        <v>35.179999999999993</v>
      </c>
      <c r="G73" s="2">
        <f t="shared" si="13"/>
        <v>0.52999999999998693</v>
      </c>
      <c r="H73">
        <f t="shared" si="18"/>
        <v>63.2</v>
      </c>
      <c r="I73" s="10">
        <f t="shared" si="19"/>
        <v>44031</v>
      </c>
      <c r="J73">
        <f t="shared" si="20"/>
        <v>98.4</v>
      </c>
      <c r="K73" s="10">
        <f t="shared" si="21"/>
        <v>44029</v>
      </c>
      <c r="L73" t="str">
        <f t="shared" si="14"/>
        <v>YES</v>
      </c>
      <c r="M73">
        <f t="shared" si="15"/>
        <v>35.200000000000003</v>
      </c>
    </row>
    <row r="74" spans="1:13">
      <c r="A74" s="1">
        <v>44032</v>
      </c>
      <c r="B74" t="s">
        <v>6</v>
      </c>
      <c r="C74">
        <f t="shared" si="17"/>
        <v>1</v>
      </c>
      <c r="D74">
        <v>63.31</v>
      </c>
      <c r="E74">
        <v>98.65</v>
      </c>
      <c r="F74" s="14">
        <f t="shared" si="16"/>
        <v>35.340000000000003</v>
      </c>
      <c r="G74" s="2">
        <f t="shared" si="13"/>
        <v>0.1600000000000108</v>
      </c>
      <c r="H74">
        <f t="shared" si="18"/>
        <v>63.2</v>
      </c>
      <c r="I74" s="10">
        <f t="shared" si="19"/>
        <v>44031</v>
      </c>
      <c r="J74">
        <f t="shared" si="20"/>
        <v>98.65</v>
      </c>
      <c r="K74" s="10">
        <f t="shared" si="21"/>
        <v>44032</v>
      </c>
      <c r="L74" t="str">
        <f t="shared" si="14"/>
        <v>YES</v>
      </c>
      <c r="M74">
        <f t="shared" si="15"/>
        <v>35.450000000000003</v>
      </c>
    </row>
    <row r="75" spans="1:13">
      <c r="A75" s="1">
        <v>44033</v>
      </c>
      <c r="B75" t="s">
        <v>6</v>
      </c>
      <c r="C75">
        <f t="shared" si="17"/>
        <v>1</v>
      </c>
      <c r="D75">
        <v>63.21</v>
      </c>
      <c r="E75">
        <v>98.71</v>
      </c>
      <c r="F75" s="14">
        <f t="shared" si="16"/>
        <v>35.499999999999993</v>
      </c>
      <c r="G75" s="2">
        <f t="shared" si="13"/>
        <v>0.15999999999998948</v>
      </c>
      <c r="H75">
        <f t="shared" si="18"/>
        <v>63.2</v>
      </c>
      <c r="I75" s="10">
        <f t="shared" si="19"/>
        <v>44031</v>
      </c>
      <c r="J75">
        <f t="shared" si="20"/>
        <v>98.71</v>
      </c>
      <c r="K75" s="10">
        <f t="shared" si="21"/>
        <v>44033</v>
      </c>
      <c r="L75" t="str">
        <f t="shared" si="14"/>
        <v>YES</v>
      </c>
      <c r="M75">
        <f t="shared" si="15"/>
        <v>35.509999999999991</v>
      </c>
    </row>
    <row r="76" spans="1:13">
      <c r="A76" s="1">
        <v>44034</v>
      </c>
      <c r="B76" t="s">
        <v>6</v>
      </c>
      <c r="C76">
        <f t="shared" si="17"/>
        <v>1</v>
      </c>
      <c r="D76">
        <v>63.3</v>
      </c>
      <c r="E76">
        <v>98.66</v>
      </c>
      <c r="F76" s="14">
        <f t="shared" si="16"/>
        <v>35.36</v>
      </c>
      <c r="G76" s="2">
        <f t="shared" si="13"/>
        <v>-0.13999999999999346</v>
      </c>
      <c r="H76">
        <f t="shared" si="18"/>
        <v>63.2</v>
      </c>
      <c r="I76" s="10">
        <f t="shared" si="19"/>
        <v>44031</v>
      </c>
      <c r="J76">
        <f t="shared" si="20"/>
        <v>98.71</v>
      </c>
      <c r="K76" s="10">
        <f t="shared" si="21"/>
        <v>44033</v>
      </c>
      <c r="L76" t="str">
        <f t="shared" si="14"/>
        <v>YES</v>
      </c>
      <c r="M76">
        <f t="shared" si="15"/>
        <v>35.509999999999991</v>
      </c>
    </row>
    <row r="77" spans="1:13">
      <c r="A77" s="1">
        <v>44035</v>
      </c>
      <c r="B77" t="s">
        <v>6</v>
      </c>
      <c r="C77">
        <f t="shared" si="17"/>
        <v>1</v>
      </c>
      <c r="D77">
        <v>63.37</v>
      </c>
      <c r="E77">
        <v>96.25</v>
      </c>
      <c r="F77" s="14">
        <f t="shared" si="16"/>
        <v>32.880000000000003</v>
      </c>
      <c r="G77" s="2">
        <f t="shared" si="13"/>
        <v>-2.4799999999999969</v>
      </c>
      <c r="H77">
        <f t="shared" si="18"/>
        <v>63.2</v>
      </c>
      <c r="I77" s="10">
        <f t="shared" si="19"/>
        <v>44031</v>
      </c>
      <c r="J77">
        <f t="shared" si="20"/>
        <v>98.71</v>
      </c>
      <c r="K77" s="10">
        <f t="shared" si="21"/>
        <v>44033</v>
      </c>
      <c r="L77" t="str">
        <f t="shared" si="14"/>
        <v>YES</v>
      </c>
      <c r="M77">
        <f t="shared" si="15"/>
        <v>35.509999999999991</v>
      </c>
    </row>
    <row r="78" spans="1:13">
      <c r="A78" s="1">
        <v>44036</v>
      </c>
      <c r="B78" t="s">
        <v>6</v>
      </c>
      <c r="C78">
        <f t="shared" si="17"/>
        <v>1</v>
      </c>
      <c r="D78">
        <v>63.38</v>
      </c>
      <c r="E78">
        <v>95.6</v>
      </c>
      <c r="F78" s="14">
        <f t="shared" si="16"/>
        <v>32.219999999999992</v>
      </c>
      <c r="G78" s="2">
        <f t="shared" si="13"/>
        <v>-0.6600000000000108</v>
      </c>
      <c r="H78">
        <f t="shared" si="18"/>
        <v>63.2</v>
      </c>
      <c r="I78" s="10">
        <f t="shared" si="19"/>
        <v>44031</v>
      </c>
      <c r="J78">
        <f t="shared" si="20"/>
        <v>98.71</v>
      </c>
      <c r="K78" s="10">
        <f t="shared" si="21"/>
        <v>44033</v>
      </c>
      <c r="L78" t="str">
        <f t="shared" si="14"/>
        <v>YES</v>
      </c>
      <c r="M78">
        <f t="shared" si="15"/>
        <v>35.509999999999991</v>
      </c>
    </row>
    <row r="79" spans="1:13">
      <c r="A79" s="1">
        <v>44037</v>
      </c>
      <c r="B79" t="s">
        <v>6</v>
      </c>
      <c r="C79">
        <f t="shared" si="17"/>
        <v>1</v>
      </c>
      <c r="D79">
        <v>63.38</v>
      </c>
      <c r="E79">
        <v>75.2</v>
      </c>
      <c r="F79" s="14">
        <f t="shared" si="16"/>
        <v>11.82</v>
      </c>
      <c r="G79" s="2">
        <f t="shared" si="13"/>
        <v>-20.399999999999991</v>
      </c>
      <c r="H79">
        <v>63.2</v>
      </c>
      <c r="I79" s="10">
        <f t="shared" si="19"/>
        <v>44031</v>
      </c>
      <c r="J79">
        <f t="shared" si="20"/>
        <v>98.71</v>
      </c>
      <c r="K79" s="10">
        <f t="shared" si="21"/>
        <v>44033</v>
      </c>
      <c r="L79" t="str">
        <f t="shared" si="14"/>
        <v>YES</v>
      </c>
      <c r="M79">
        <f t="shared" si="15"/>
        <v>35.509999999999991</v>
      </c>
    </row>
    <row r="80" spans="1:13">
      <c r="A80" s="1">
        <v>44038</v>
      </c>
      <c r="B80" t="s">
        <v>6</v>
      </c>
      <c r="C80">
        <f t="shared" si="17"/>
        <v>0</v>
      </c>
      <c r="D80">
        <v>0</v>
      </c>
      <c r="E80">
        <v>0</v>
      </c>
      <c r="F80" s="14">
        <f t="shared" si="16"/>
        <v>0</v>
      </c>
      <c r="G80" s="2">
        <f t="shared" si="13"/>
        <v>-11.82</v>
      </c>
      <c r="H80">
        <v>63.2</v>
      </c>
      <c r="I80" s="10">
        <f t="shared" si="19"/>
        <v>44031</v>
      </c>
      <c r="J80">
        <f t="shared" si="20"/>
        <v>98.71</v>
      </c>
      <c r="K80" s="10">
        <f t="shared" si="21"/>
        <v>44033</v>
      </c>
      <c r="L80" t="str">
        <f t="shared" si="14"/>
        <v>NO</v>
      </c>
      <c r="M80">
        <f t="shared" si="15"/>
        <v>35.509999999999991</v>
      </c>
    </row>
    <row r="81" spans="1:13">
      <c r="A81" s="1">
        <v>44039</v>
      </c>
      <c r="B81" t="s">
        <v>6</v>
      </c>
      <c r="C81">
        <f t="shared" si="17"/>
        <v>0</v>
      </c>
      <c r="D81">
        <v>0</v>
      </c>
      <c r="E81">
        <v>0</v>
      </c>
      <c r="F81" s="14">
        <f t="shared" si="16"/>
        <v>0</v>
      </c>
      <c r="G81" s="2">
        <f t="shared" si="13"/>
        <v>0</v>
      </c>
      <c r="H81">
        <v>63.2</v>
      </c>
      <c r="I81" s="10">
        <f t="shared" si="19"/>
        <v>44031</v>
      </c>
      <c r="J81">
        <f t="shared" si="20"/>
        <v>98.71</v>
      </c>
      <c r="K81" s="10">
        <f t="shared" si="21"/>
        <v>44033</v>
      </c>
      <c r="L81" t="str">
        <f t="shared" si="14"/>
        <v>NO</v>
      </c>
      <c r="M81">
        <f t="shared" si="15"/>
        <v>35.509999999999991</v>
      </c>
    </row>
    <row r="82" spans="1:13">
      <c r="A82" s="1">
        <v>44040</v>
      </c>
      <c r="B82" t="s">
        <v>6</v>
      </c>
      <c r="C82">
        <f t="shared" si="17"/>
        <v>0</v>
      </c>
      <c r="D82">
        <v>0</v>
      </c>
      <c r="E82">
        <v>0</v>
      </c>
      <c r="F82" s="14">
        <f t="shared" si="16"/>
        <v>0</v>
      </c>
      <c r="G82" s="2">
        <f t="shared" si="13"/>
        <v>0</v>
      </c>
      <c r="H82">
        <v>63.2</v>
      </c>
      <c r="I82" s="10">
        <f t="shared" si="19"/>
        <v>44031</v>
      </c>
      <c r="J82">
        <f t="shared" si="20"/>
        <v>98.71</v>
      </c>
      <c r="K82" s="10">
        <f t="shared" si="21"/>
        <v>44033</v>
      </c>
      <c r="L82" t="str">
        <f t="shared" si="14"/>
        <v>NO</v>
      </c>
      <c r="M82">
        <f t="shared" si="15"/>
        <v>35.509999999999991</v>
      </c>
    </row>
    <row r="83" spans="1:13">
      <c r="A83" s="1">
        <v>44041</v>
      </c>
      <c r="B83" t="s">
        <v>6</v>
      </c>
      <c r="C83">
        <f t="shared" si="17"/>
        <v>0</v>
      </c>
      <c r="D83">
        <v>0</v>
      </c>
      <c r="E83">
        <v>0</v>
      </c>
      <c r="F83" s="14">
        <f t="shared" si="16"/>
        <v>0</v>
      </c>
      <c r="G83" s="2">
        <f t="shared" si="13"/>
        <v>0</v>
      </c>
      <c r="H83">
        <v>63.2</v>
      </c>
      <c r="I83" s="10">
        <f t="shared" si="19"/>
        <v>44031</v>
      </c>
      <c r="J83">
        <f t="shared" si="20"/>
        <v>98.71</v>
      </c>
      <c r="K83" s="10">
        <f t="shared" si="21"/>
        <v>44033</v>
      </c>
      <c r="L83" t="str">
        <f t="shared" si="14"/>
        <v>NO</v>
      </c>
      <c r="M83">
        <f t="shared" si="15"/>
        <v>35.509999999999991</v>
      </c>
    </row>
    <row r="84" spans="1:13">
      <c r="A84" s="1">
        <v>44042</v>
      </c>
      <c r="B84" t="s">
        <v>6</v>
      </c>
      <c r="C84">
        <f t="shared" si="17"/>
        <v>0</v>
      </c>
      <c r="D84">
        <v>0</v>
      </c>
      <c r="E84">
        <v>0</v>
      </c>
      <c r="F84" s="14">
        <f t="shared" si="16"/>
        <v>0</v>
      </c>
      <c r="G84" s="2">
        <f t="shared" si="13"/>
        <v>0</v>
      </c>
      <c r="H84">
        <v>63.2</v>
      </c>
      <c r="I84" s="10">
        <f t="shared" si="19"/>
        <v>44031</v>
      </c>
      <c r="J84">
        <f t="shared" si="20"/>
        <v>98.71</v>
      </c>
      <c r="K84" s="10">
        <f t="shared" si="21"/>
        <v>44033</v>
      </c>
      <c r="L84" t="str">
        <f t="shared" si="14"/>
        <v>NO</v>
      </c>
      <c r="M84">
        <f t="shared" si="15"/>
        <v>35.509999999999991</v>
      </c>
    </row>
    <row r="85" spans="1:13">
      <c r="A85" s="1">
        <v>44043</v>
      </c>
      <c r="B85" t="s">
        <v>6</v>
      </c>
      <c r="C85">
        <f t="shared" si="17"/>
        <v>0</v>
      </c>
      <c r="D85">
        <v>0</v>
      </c>
      <c r="E85">
        <v>0</v>
      </c>
      <c r="F85" s="14">
        <f t="shared" si="16"/>
        <v>0</v>
      </c>
      <c r="G85" s="2">
        <f t="shared" si="13"/>
        <v>0</v>
      </c>
      <c r="H85">
        <v>63.2</v>
      </c>
      <c r="I85" s="10">
        <f t="shared" si="19"/>
        <v>44031</v>
      </c>
      <c r="J85">
        <f t="shared" si="20"/>
        <v>98.71</v>
      </c>
      <c r="K85" s="10">
        <f t="shared" si="21"/>
        <v>44033</v>
      </c>
      <c r="L85" t="str">
        <f t="shared" si="14"/>
        <v>NO</v>
      </c>
      <c r="M85">
        <f t="shared" si="15"/>
        <v>35.509999999999991</v>
      </c>
    </row>
    <row r="86" spans="1:13">
      <c r="A86" s="1">
        <v>44044</v>
      </c>
      <c r="B86" t="s">
        <v>6</v>
      </c>
      <c r="C86">
        <f t="shared" si="17"/>
        <v>0</v>
      </c>
      <c r="D86">
        <v>0</v>
      </c>
      <c r="E86">
        <v>0</v>
      </c>
      <c r="F86" s="14">
        <f t="shared" si="16"/>
        <v>0</v>
      </c>
      <c r="G86" s="2">
        <f t="shared" si="13"/>
        <v>0</v>
      </c>
      <c r="H86">
        <v>63.2</v>
      </c>
      <c r="I86" s="10">
        <f t="shared" si="19"/>
        <v>44031</v>
      </c>
      <c r="J86">
        <f t="shared" si="20"/>
        <v>98.71</v>
      </c>
      <c r="K86" s="10">
        <f t="shared" si="21"/>
        <v>44033</v>
      </c>
      <c r="L86" t="str">
        <f t="shared" si="14"/>
        <v>NO</v>
      </c>
      <c r="M86">
        <f t="shared" si="15"/>
        <v>35.509999999999991</v>
      </c>
    </row>
    <row r="87" spans="1:13">
      <c r="A87" s="1">
        <v>44045</v>
      </c>
      <c r="B87" t="s">
        <v>6</v>
      </c>
      <c r="C87">
        <f t="shared" si="17"/>
        <v>0</v>
      </c>
      <c r="D87">
        <v>0</v>
      </c>
      <c r="E87">
        <v>0</v>
      </c>
      <c r="F87" s="14">
        <f t="shared" si="16"/>
        <v>0</v>
      </c>
      <c r="G87" s="2">
        <f t="shared" si="13"/>
        <v>0</v>
      </c>
      <c r="H87">
        <v>63.2</v>
      </c>
      <c r="I87" s="10">
        <f t="shared" si="19"/>
        <v>44031</v>
      </c>
      <c r="J87">
        <f t="shared" si="20"/>
        <v>98.71</v>
      </c>
      <c r="K87" s="10">
        <f t="shared" si="21"/>
        <v>44033</v>
      </c>
      <c r="L87" t="str">
        <f t="shared" si="14"/>
        <v>NO</v>
      </c>
      <c r="M87">
        <f t="shared" si="15"/>
        <v>35.509999999999991</v>
      </c>
    </row>
    <row r="88" spans="1:13">
      <c r="A88" s="1">
        <v>44046</v>
      </c>
      <c r="B88" t="s">
        <v>6</v>
      </c>
      <c r="C88">
        <f t="shared" si="17"/>
        <v>0</v>
      </c>
      <c r="D88">
        <v>0</v>
      </c>
      <c r="E88">
        <v>0</v>
      </c>
      <c r="F88" s="14">
        <f t="shared" si="16"/>
        <v>0</v>
      </c>
      <c r="G88" s="2">
        <f t="shared" si="13"/>
        <v>0</v>
      </c>
      <c r="H88">
        <v>63.2</v>
      </c>
      <c r="I88" s="10">
        <f t="shared" si="19"/>
        <v>44031</v>
      </c>
      <c r="J88">
        <f t="shared" si="20"/>
        <v>98.71</v>
      </c>
      <c r="K88" s="10">
        <f t="shared" si="21"/>
        <v>44033</v>
      </c>
      <c r="L88" t="str">
        <f t="shared" si="14"/>
        <v>NO</v>
      </c>
      <c r="M88">
        <f t="shared" si="15"/>
        <v>35.509999999999991</v>
      </c>
    </row>
    <row r="89" spans="1:13">
      <c r="A89" s="1">
        <v>44047</v>
      </c>
      <c r="B89" t="s">
        <v>6</v>
      </c>
      <c r="C89">
        <f t="shared" si="17"/>
        <v>0</v>
      </c>
      <c r="D89">
        <v>0</v>
      </c>
      <c r="E89">
        <v>0</v>
      </c>
      <c r="F89" s="14">
        <f t="shared" si="16"/>
        <v>0</v>
      </c>
      <c r="G89" s="2">
        <f t="shared" si="13"/>
        <v>0</v>
      </c>
      <c r="H89">
        <v>63.2</v>
      </c>
      <c r="I89" s="10">
        <f t="shared" si="19"/>
        <v>44031</v>
      </c>
      <c r="J89">
        <f t="shared" si="20"/>
        <v>98.71</v>
      </c>
      <c r="K89" s="10">
        <f t="shared" si="21"/>
        <v>44033</v>
      </c>
      <c r="L89" t="str">
        <f t="shared" si="14"/>
        <v>NO</v>
      </c>
      <c r="M89">
        <f t="shared" si="15"/>
        <v>35.509999999999991</v>
      </c>
    </row>
    <row r="90" spans="1:13">
      <c r="A90" s="1">
        <v>44048</v>
      </c>
      <c r="B90" t="s">
        <v>6</v>
      </c>
      <c r="C90">
        <f t="shared" si="17"/>
        <v>0</v>
      </c>
      <c r="D90">
        <v>0</v>
      </c>
      <c r="E90">
        <v>0</v>
      </c>
      <c r="F90" s="14">
        <f t="shared" si="16"/>
        <v>0</v>
      </c>
      <c r="G90" s="2">
        <f t="shared" si="13"/>
        <v>0</v>
      </c>
      <c r="H90">
        <v>63.2</v>
      </c>
      <c r="I90" s="10">
        <f t="shared" si="19"/>
        <v>44031</v>
      </c>
      <c r="J90">
        <f t="shared" si="20"/>
        <v>98.71</v>
      </c>
      <c r="K90" s="10">
        <f t="shared" si="21"/>
        <v>44033</v>
      </c>
      <c r="L90" t="str">
        <f t="shared" si="14"/>
        <v>NO</v>
      </c>
      <c r="M90">
        <f t="shared" si="15"/>
        <v>35.509999999999991</v>
      </c>
    </row>
    <row r="91" spans="1:13">
      <c r="A91" s="1">
        <v>44049</v>
      </c>
      <c r="B91" t="s">
        <v>6</v>
      </c>
      <c r="C91">
        <f t="shared" si="17"/>
        <v>0</v>
      </c>
      <c r="D91">
        <v>0</v>
      </c>
      <c r="E91">
        <v>0</v>
      </c>
      <c r="F91" s="14">
        <f t="shared" si="16"/>
        <v>0</v>
      </c>
      <c r="G91" s="2">
        <f t="shared" si="13"/>
        <v>0</v>
      </c>
      <c r="H91">
        <v>63.2</v>
      </c>
      <c r="I91" s="10">
        <f t="shared" si="19"/>
        <v>44031</v>
      </c>
      <c r="J91">
        <f t="shared" si="20"/>
        <v>98.71</v>
      </c>
      <c r="K91" s="10">
        <f t="shared" si="21"/>
        <v>44033</v>
      </c>
      <c r="L91" t="str">
        <f t="shared" si="14"/>
        <v>NO</v>
      </c>
      <c r="M91">
        <f t="shared" si="15"/>
        <v>35.509999999999991</v>
      </c>
    </row>
    <row r="92" spans="1:13">
      <c r="A92" s="1">
        <v>44050</v>
      </c>
      <c r="B92" t="s">
        <v>6</v>
      </c>
      <c r="C92">
        <f t="shared" si="17"/>
        <v>1</v>
      </c>
      <c r="D92">
        <v>81.349999999999994</v>
      </c>
      <c r="E92">
        <v>93.6</v>
      </c>
      <c r="F92" s="14">
        <f t="shared" si="16"/>
        <v>12.25</v>
      </c>
      <c r="G92" s="2">
        <f t="shared" si="13"/>
        <v>12.25</v>
      </c>
      <c r="H92">
        <f t="shared" si="18"/>
        <v>63.2</v>
      </c>
      <c r="I92" s="10">
        <f t="shared" si="19"/>
        <v>44031</v>
      </c>
      <c r="J92">
        <f t="shared" si="20"/>
        <v>98.71</v>
      </c>
      <c r="K92" s="10">
        <f t="shared" si="21"/>
        <v>44033</v>
      </c>
      <c r="L92" t="str">
        <f t="shared" si="14"/>
        <v>YES</v>
      </c>
      <c r="M92">
        <f t="shared" si="15"/>
        <v>35.509999999999991</v>
      </c>
    </row>
    <row r="93" spans="1:13">
      <c r="A93" s="1">
        <v>44051</v>
      </c>
      <c r="B93" t="s">
        <v>6</v>
      </c>
      <c r="C93">
        <f t="shared" si="17"/>
        <v>1</v>
      </c>
      <c r="D93">
        <v>73.95</v>
      </c>
      <c r="E93">
        <v>92.84</v>
      </c>
      <c r="F93" s="14">
        <f t="shared" si="16"/>
        <v>18.89</v>
      </c>
      <c r="G93" s="2">
        <f t="shared" si="13"/>
        <v>6.6400000000000006</v>
      </c>
      <c r="H93">
        <f t="shared" si="18"/>
        <v>63.2</v>
      </c>
      <c r="I93" s="10">
        <f t="shared" si="19"/>
        <v>44031</v>
      </c>
      <c r="J93">
        <f t="shared" si="20"/>
        <v>98.71</v>
      </c>
      <c r="K93" s="10">
        <f t="shared" si="21"/>
        <v>44033</v>
      </c>
      <c r="L93" t="str">
        <f t="shared" si="14"/>
        <v>YES</v>
      </c>
      <c r="M93">
        <f t="shared" si="15"/>
        <v>35.509999999999991</v>
      </c>
    </row>
    <row r="94" spans="1:13">
      <c r="A94" s="1">
        <v>44052</v>
      </c>
      <c r="B94" t="s">
        <v>6</v>
      </c>
      <c r="C94">
        <f t="shared" si="17"/>
        <v>1</v>
      </c>
      <c r="D94">
        <v>73.95</v>
      </c>
      <c r="E94">
        <v>93.9</v>
      </c>
      <c r="F94" s="14">
        <f t="shared" si="16"/>
        <v>19.950000000000003</v>
      </c>
      <c r="G94" s="2">
        <f t="shared" si="13"/>
        <v>1.0600000000000023</v>
      </c>
      <c r="H94">
        <f t="shared" si="18"/>
        <v>63.2</v>
      </c>
      <c r="I94" s="10">
        <f t="shared" si="19"/>
        <v>44031</v>
      </c>
      <c r="J94">
        <f t="shared" si="20"/>
        <v>98.71</v>
      </c>
      <c r="K94" s="10">
        <f t="shared" si="21"/>
        <v>44033</v>
      </c>
      <c r="L94" t="str">
        <f t="shared" si="14"/>
        <v>YES</v>
      </c>
      <c r="M94">
        <f t="shared" si="15"/>
        <v>35.509999999999991</v>
      </c>
    </row>
    <row r="95" spans="1:13">
      <c r="A95" s="1">
        <v>44053</v>
      </c>
      <c r="B95" t="s">
        <v>6</v>
      </c>
      <c r="C95">
        <f t="shared" si="17"/>
        <v>1</v>
      </c>
      <c r="D95">
        <v>73.95</v>
      </c>
      <c r="E95">
        <v>94.2</v>
      </c>
      <c r="F95" s="14">
        <f t="shared" si="16"/>
        <v>20.25</v>
      </c>
      <c r="G95" s="2">
        <f t="shared" si="13"/>
        <v>0.29999999999999716</v>
      </c>
      <c r="H95">
        <f t="shared" si="18"/>
        <v>63.2</v>
      </c>
      <c r="I95" s="10">
        <f t="shared" si="19"/>
        <v>44031</v>
      </c>
      <c r="J95">
        <f t="shared" si="20"/>
        <v>98.71</v>
      </c>
      <c r="K95" s="10">
        <f t="shared" si="21"/>
        <v>44033</v>
      </c>
      <c r="L95" t="str">
        <f t="shared" si="14"/>
        <v>YES</v>
      </c>
      <c r="M95">
        <f t="shared" si="15"/>
        <v>35.509999999999991</v>
      </c>
    </row>
    <row r="96" spans="1:13">
      <c r="A96" s="1">
        <v>44054</v>
      </c>
      <c r="B96" t="s">
        <v>6</v>
      </c>
      <c r="C96">
        <f t="shared" si="17"/>
        <v>1</v>
      </c>
      <c r="D96">
        <v>73.95</v>
      </c>
      <c r="E96">
        <v>93.82</v>
      </c>
      <c r="F96" s="14">
        <f t="shared" si="16"/>
        <v>19.86999999999999</v>
      </c>
      <c r="G96" s="2">
        <f t="shared" si="13"/>
        <v>-0.38000000000000966</v>
      </c>
      <c r="H96">
        <f t="shared" si="18"/>
        <v>63.2</v>
      </c>
      <c r="I96" s="10">
        <f t="shared" si="19"/>
        <v>44031</v>
      </c>
      <c r="J96">
        <f t="shared" si="20"/>
        <v>98.71</v>
      </c>
      <c r="K96" s="10">
        <f t="shared" si="21"/>
        <v>44033</v>
      </c>
      <c r="L96" t="str">
        <f t="shared" si="14"/>
        <v>YES</v>
      </c>
      <c r="M96">
        <f t="shared" si="15"/>
        <v>35.509999999999991</v>
      </c>
    </row>
    <row r="97" spans="1:13">
      <c r="A97" s="1">
        <v>44055</v>
      </c>
      <c r="B97" t="s">
        <v>6</v>
      </c>
      <c r="C97">
        <f t="shared" si="17"/>
        <v>1</v>
      </c>
      <c r="D97">
        <v>73.95</v>
      </c>
      <c r="E97">
        <v>94.72</v>
      </c>
      <c r="F97" s="14">
        <f t="shared" si="16"/>
        <v>20.769999999999996</v>
      </c>
      <c r="G97" s="2">
        <f t="shared" si="13"/>
        <v>0.90000000000000568</v>
      </c>
      <c r="H97">
        <f t="shared" si="18"/>
        <v>63.2</v>
      </c>
      <c r="I97" s="10">
        <f t="shared" si="19"/>
        <v>44031</v>
      </c>
      <c r="J97">
        <f t="shared" si="20"/>
        <v>98.71</v>
      </c>
      <c r="K97" s="10">
        <f t="shared" si="21"/>
        <v>44033</v>
      </c>
      <c r="L97" t="str">
        <f t="shared" si="14"/>
        <v>YES</v>
      </c>
      <c r="M97">
        <f t="shared" si="15"/>
        <v>35.509999999999991</v>
      </c>
    </row>
    <row r="98" spans="1:13">
      <c r="A98" s="1">
        <v>44056</v>
      </c>
      <c r="B98" t="s">
        <v>6</v>
      </c>
      <c r="C98">
        <f t="shared" si="17"/>
        <v>1</v>
      </c>
      <c r="D98">
        <v>73.95</v>
      </c>
      <c r="E98">
        <v>95.89</v>
      </c>
      <c r="F98" s="14">
        <f t="shared" si="16"/>
        <v>21.939999999999998</v>
      </c>
      <c r="G98" s="2">
        <f t="shared" si="13"/>
        <v>1.1700000000000017</v>
      </c>
      <c r="H98">
        <f t="shared" si="18"/>
        <v>63.2</v>
      </c>
      <c r="I98" s="10">
        <f t="shared" si="19"/>
        <v>44031</v>
      </c>
      <c r="J98">
        <f t="shared" si="20"/>
        <v>98.71</v>
      </c>
      <c r="K98" s="10">
        <f t="shared" si="21"/>
        <v>44033</v>
      </c>
      <c r="L98" t="str">
        <f t="shared" si="14"/>
        <v>YES</v>
      </c>
      <c r="M98">
        <f t="shared" si="15"/>
        <v>35.509999999999991</v>
      </c>
    </row>
    <row r="99" spans="1:13">
      <c r="A99" s="1">
        <v>44057</v>
      </c>
      <c r="B99" t="s">
        <v>6</v>
      </c>
      <c r="C99">
        <f t="shared" si="17"/>
        <v>1</v>
      </c>
      <c r="D99">
        <v>73.95</v>
      </c>
      <c r="E99">
        <v>95.96</v>
      </c>
      <c r="F99" s="14">
        <f t="shared" si="16"/>
        <v>22.009999999999991</v>
      </c>
      <c r="G99" s="2">
        <f t="shared" si="13"/>
        <v>6.9999999999993179E-2</v>
      </c>
      <c r="H99">
        <f t="shared" si="18"/>
        <v>63.2</v>
      </c>
      <c r="I99" s="10">
        <f t="shared" si="19"/>
        <v>44031</v>
      </c>
      <c r="J99">
        <f t="shared" si="20"/>
        <v>98.71</v>
      </c>
      <c r="K99" s="10">
        <f t="shared" si="21"/>
        <v>44033</v>
      </c>
      <c r="L99" t="str">
        <f t="shared" si="14"/>
        <v>YES</v>
      </c>
      <c r="M99">
        <f t="shared" si="15"/>
        <v>35.509999999999991</v>
      </c>
    </row>
    <row r="100" spans="1:13">
      <c r="A100" s="1">
        <v>44058</v>
      </c>
      <c r="B100" t="s">
        <v>6</v>
      </c>
      <c r="C100">
        <f t="shared" si="17"/>
        <v>1</v>
      </c>
      <c r="D100">
        <v>73.95</v>
      </c>
      <c r="E100">
        <v>95.91</v>
      </c>
      <c r="F100" s="14">
        <f t="shared" si="16"/>
        <v>21.959999999999994</v>
      </c>
      <c r="G100" s="2">
        <f t="shared" si="13"/>
        <v>-4.9999999999997158E-2</v>
      </c>
      <c r="H100">
        <f t="shared" si="18"/>
        <v>63.2</v>
      </c>
      <c r="I100" s="10">
        <f t="shared" ref="I100:I131" si="22">IF($H100&gt;=$H99,$I99,$A100)</f>
        <v>44031</v>
      </c>
      <c r="J100">
        <f t="shared" si="20"/>
        <v>98.71</v>
      </c>
      <c r="K100" s="10">
        <f t="shared" ref="K100:K131" si="23">IF($J100&lt;=$J99,$K99,$A100)</f>
        <v>44033</v>
      </c>
      <c r="L100" t="str">
        <f t="shared" si="14"/>
        <v>YES</v>
      </c>
      <c r="M100">
        <f t="shared" si="15"/>
        <v>35.509999999999991</v>
      </c>
    </row>
    <row r="101" spans="1:13">
      <c r="A101" s="1">
        <v>44059</v>
      </c>
      <c r="B101" t="s">
        <v>6</v>
      </c>
      <c r="C101">
        <f t="shared" si="17"/>
        <v>1</v>
      </c>
      <c r="D101">
        <v>73.95</v>
      </c>
      <c r="E101">
        <v>95.87</v>
      </c>
      <c r="F101" s="14">
        <f t="shared" si="16"/>
        <v>21.92</v>
      </c>
      <c r="G101" s="2">
        <f t="shared" si="13"/>
        <v>-3.9999999999992042E-2</v>
      </c>
      <c r="H101">
        <f t="shared" si="18"/>
        <v>63.2</v>
      </c>
      <c r="I101" s="10">
        <f t="shared" si="22"/>
        <v>44031</v>
      </c>
      <c r="J101">
        <f t="shared" si="20"/>
        <v>98.71</v>
      </c>
      <c r="K101" s="10">
        <f t="shared" si="23"/>
        <v>44033</v>
      </c>
      <c r="L101" t="str">
        <f t="shared" si="14"/>
        <v>YES</v>
      </c>
      <c r="M101">
        <f t="shared" si="15"/>
        <v>35.509999999999991</v>
      </c>
    </row>
    <row r="102" spans="1:13">
      <c r="A102" s="1">
        <v>44060</v>
      </c>
      <c r="B102" t="s">
        <v>6</v>
      </c>
      <c r="C102">
        <f t="shared" si="17"/>
        <v>1</v>
      </c>
      <c r="D102">
        <v>73.959999999999994</v>
      </c>
      <c r="E102">
        <v>95.65</v>
      </c>
      <c r="F102" s="14">
        <f t="shared" si="16"/>
        <v>21.690000000000012</v>
      </c>
      <c r="G102" s="2">
        <f t="shared" si="13"/>
        <v>-0.22999999999998977</v>
      </c>
      <c r="H102">
        <f t="shared" si="18"/>
        <v>63.2</v>
      </c>
      <c r="I102" s="10">
        <f t="shared" si="22"/>
        <v>44031</v>
      </c>
      <c r="J102">
        <f t="shared" si="20"/>
        <v>98.71</v>
      </c>
      <c r="K102" s="10">
        <f t="shared" si="23"/>
        <v>44033</v>
      </c>
      <c r="L102" t="str">
        <f t="shared" si="14"/>
        <v>YES</v>
      </c>
      <c r="M102">
        <f t="shared" si="15"/>
        <v>35.509999999999991</v>
      </c>
    </row>
    <row r="103" spans="1:13">
      <c r="A103" s="1">
        <v>44061</v>
      </c>
      <c r="B103" t="s">
        <v>6</v>
      </c>
      <c r="C103">
        <f t="shared" si="17"/>
        <v>1</v>
      </c>
      <c r="D103">
        <v>73.95</v>
      </c>
      <c r="E103">
        <v>95.77</v>
      </c>
      <c r="F103" s="14">
        <f t="shared" si="16"/>
        <v>21.819999999999993</v>
      </c>
      <c r="G103" s="2">
        <f t="shared" si="13"/>
        <v>0.12999999999998124</v>
      </c>
      <c r="H103">
        <f t="shared" si="18"/>
        <v>63.2</v>
      </c>
      <c r="I103" s="10">
        <f t="shared" si="22"/>
        <v>44031</v>
      </c>
      <c r="J103">
        <f t="shared" si="20"/>
        <v>98.71</v>
      </c>
      <c r="K103" s="10">
        <f t="shared" si="23"/>
        <v>44033</v>
      </c>
      <c r="L103" t="str">
        <f t="shared" si="14"/>
        <v>YES</v>
      </c>
      <c r="M103">
        <f t="shared" si="15"/>
        <v>35.509999999999991</v>
      </c>
    </row>
    <row r="104" spans="1:13">
      <c r="A104" s="1">
        <v>44062</v>
      </c>
      <c r="B104" t="s">
        <v>6</v>
      </c>
      <c r="C104">
        <f t="shared" si="17"/>
        <v>1</v>
      </c>
      <c r="D104">
        <v>73.91</v>
      </c>
      <c r="E104">
        <v>95.81</v>
      </c>
      <c r="F104" s="14">
        <f t="shared" si="16"/>
        <v>21.900000000000006</v>
      </c>
      <c r="G104" s="2">
        <f t="shared" si="13"/>
        <v>8.0000000000012506E-2</v>
      </c>
      <c r="H104">
        <f t="shared" si="18"/>
        <v>63.2</v>
      </c>
      <c r="I104" s="10">
        <f t="shared" si="22"/>
        <v>44031</v>
      </c>
      <c r="J104">
        <f t="shared" si="20"/>
        <v>98.71</v>
      </c>
      <c r="K104" s="10">
        <f t="shared" si="23"/>
        <v>44033</v>
      </c>
      <c r="L104" t="str">
        <f t="shared" si="14"/>
        <v>YES</v>
      </c>
      <c r="M104">
        <f t="shared" si="15"/>
        <v>35.509999999999991</v>
      </c>
    </row>
    <row r="105" spans="1:13">
      <c r="A105" s="1">
        <v>44063</v>
      </c>
      <c r="B105" t="s">
        <v>6</v>
      </c>
      <c r="C105">
        <f t="shared" si="17"/>
        <v>1</v>
      </c>
      <c r="D105">
        <v>73.95</v>
      </c>
      <c r="E105">
        <v>95.75</v>
      </c>
      <c r="F105" s="14">
        <f t="shared" si="16"/>
        <v>21.799999999999997</v>
      </c>
      <c r="G105" s="2">
        <f t="shared" ref="G105:G166" si="24">F105-F104</f>
        <v>-0.10000000000000853</v>
      </c>
      <c r="H105">
        <f t="shared" si="18"/>
        <v>63.2</v>
      </c>
      <c r="I105" s="10">
        <f t="shared" si="22"/>
        <v>44031</v>
      </c>
      <c r="J105">
        <f t="shared" si="20"/>
        <v>98.71</v>
      </c>
      <c r="K105" s="10">
        <f t="shared" si="23"/>
        <v>44033</v>
      </c>
      <c r="L105" t="str">
        <f t="shared" ref="L105:L166" si="25">IF(F105&gt;0,"YES","NO")</f>
        <v>YES</v>
      </c>
      <c r="M105">
        <f t="shared" ref="M105:M166" si="26">J105-H105</f>
        <v>35.509999999999991</v>
      </c>
    </row>
    <row r="106" spans="1:13">
      <c r="A106" s="1">
        <v>44064</v>
      </c>
      <c r="B106" t="s">
        <v>6</v>
      </c>
      <c r="C106">
        <f t="shared" si="17"/>
        <v>1</v>
      </c>
      <c r="D106">
        <v>73.95</v>
      </c>
      <c r="E106">
        <v>96.39</v>
      </c>
      <c r="F106" s="14">
        <f t="shared" si="16"/>
        <v>22.439999999999998</v>
      </c>
      <c r="G106" s="2">
        <f t="shared" si="24"/>
        <v>0.64000000000000057</v>
      </c>
      <c r="H106">
        <f t="shared" si="18"/>
        <v>63.2</v>
      </c>
      <c r="I106" s="10">
        <f t="shared" si="22"/>
        <v>44031</v>
      </c>
      <c r="J106">
        <f t="shared" si="20"/>
        <v>98.71</v>
      </c>
      <c r="K106" s="10">
        <f t="shared" si="23"/>
        <v>44033</v>
      </c>
      <c r="L106" t="str">
        <f t="shared" si="25"/>
        <v>YES</v>
      </c>
      <c r="M106">
        <f t="shared" si="26"/>
        <v>35.509999999999991</v>
      </c>
    </row>
    <row r="107" spans="1:13">
      <c r="A107" s="1">
        <v>44065</v>
      </c>
      <c r="B107" t="s">
        <v>6</v>
      </c>
      <c r="C107">
        <f t="shared" si="17"/>
        <v>1</v>
      </c>
      <c r="D107">
        <v>73.95</v>
      </c>
      <c r="E107">
        <v>96.91</v>
      </c>
      <c r="F107" s="14">
        <f t="shared" si="16"/>
        <v>22.959999999999994</v>
      </c>
      <c r="G107" s="2">
        <f t="shared" si="24"/>
        <v>0.51999999999999602</v>
      </c>
      <c r="H107">
        <f t="shared" si="18"/>
        <v>63.2</v>
      </c>
      <c r="I107" s="10">
        <f t="shared" si="22"/>
        <v>44031</v>
      </c>
      <c r="J107">
        <f t="shared" si="20"/>
        <v>98.71</v>
      </c>
      <c r="K107" s="10">
        <f t="shared" si="23"/>
        <v>44033</v>
      </c>
      <c r="L107" t="str">
        <f t="shared" si="25"/>
        <v>YES</v>
      </c>
      <c r="M107">
        <f t="shared" si="26"/>
        <v>35.509999999999991</v>
      </c>
    </row>
    <row r="108" spans="1:13">
      <c r="A108" s="1">
        <v>44066</v>
      </c>
      <c r="B108" t="s">
        <v>6</v>
      </c>
      <c r="C108">
        <f t="shared" si="17"/>
        <v>1</v>
      </c>
      <c r="D108">
        <v>73.95</v>
      </c>
      <c r="E108">
        <v>96.92</v>
      </c>
      <c r="F108" s="14">
        <f t="shared" si="16"/>
        <v>22.97</v>
      </c>
      <c r="G108" s="2">
        <f t="shared" si="24"/>
        <v>1.0000000000005116E-2</v>
      </c>
      <c r="H108">
        <f t="shared" si="18"/>
        <v>63.2</v>
      </c>
      <c r="I108" s="10">
        <f t="shared" si="22"/>
        <v>44031</v>
      </c>
      <c r="J108">
        <f t="shared" si="20"/>
        <v>98.71</v>
      </c>
      <c r="K108" s="10">
        <f t="shared" si="23"/>
        <v>44033</v>
      </c>
      <c r="L108" t="str">
        <f t="shared" si="25"/>
        <v>YES</v>
      </c>
      <c r="M108">
        <f t="shared" si="26"/>
        <v>35.509999999999991</v>
      </c>
    </row>
    <row r="109" spans="1:13">
      <c r="A109" s="1">
        <v>44067</v>
      </c>
      <c r="B109" t="s">
        <v>6</v>
      </c>
      <c r="C109">
        <f t="shared" si="17"/>
        <v>1</v>
      </c>
      <c r="D109">
        <v>73.959999999999994</v>
      </c>
      <c r="E109">
        <v>97.92</v>
      </c>
      <c r="F109" s="14">
        <f t="shared" si="16"/>
        <v>23.960000000000008</v>
      </c>
      <c r="G109" s="2">
        <f t="shared" si="24"/>
        <v>0.99000000000000909</v>
      </c>
      <c r="H109">
        <f t="shared" si="18"/>
        <v>63.2</v>
      </c>
      <c r="I109" s="10">
        <f t="shared" si="22"/>
        <v>44031</v>
      </c>
      <c r="J109">
        <f t="shared" si="20"/>
        <v>98.71</v>
      </c>
      <c r="K109" s="10">
        <f t="shared" si="23"/>
        <v>44033</v>
      </c>
      <c r="L109" t="str">
        <f t="shared" si="25"/>
        <v>YES</v>
      </c>
      <c r="M109">
        <f t="shared" si="26"/>
        <v>35.509999999999991</v>
      </c>
    </row>
    <row r="110" spans="1:13">
      <c r="A110" s="1">
        <v>44068</v>
      </c>
      <c r="B110" t="s">
        <v>6</v>
      </c>
      <c r="C110">
        <f t="shared" si="17"/>
        <v>1</v>
      </c>
      <c r="D110">
        <v>73.95</v>
      </c>
      <c r="E110">
        <v>97.51</v>
      </c>
      <c r="F110" s="14">
        <f t="shared" si="16"/>
        <v>23.560000000000002</v>
      </c>
      <c r="G110" s="2">
        <f t="shared" si="24"/>
        <v>-0.40000000000000568</v>
      </c>
      <c r="H110">
        <f t="shared" si="18"/>
        <v>63.2</v>
      </c>
      <c r="I110" s="10">
        <f t="shared" si="22"/>
        <v>44031</v>
      </c>
      <c r="J110">
        <f t="shared" si="20"/>
        <v>98.71</v>
      </c>
      <c r="K110" s="10">
        <f t="shared" si="23"/>
        <v>44033</v>
      </c>
      <c r="L110" t="str">
        <f t="shared" si="25"/>
        <v>YES</v>
      </c>
      <c r="M110">
        <f t="shared" si="26"/>
        <v>35.509999999999991</v>
      </c>
    </row>
    <row r="111" spans="1:13">
      <c r="A111" s="1">
        <v>44069</v>
      </c>
      <c r="B111" t="s">
        <v>6</v>
      </c>
      <c r="C111">
        <f t="shared" si="17"/>
        <v>1</v>
      </c>
      <c r="D111">
        <v>73.95</v>
      </c>
      <c r="E111">
        <v>97.42</v>
      </c>
      <c r="F111" s="14">
        <f t="shared" si="16"/>
        <v>23.47</v>
      </c>
      <c r="G111" s="2">
        <f t="shared" si="24"/>
        <v>-9.0000000000003411E-2</v>
      </c>
      <c r="H111">
        <f t="shared" si="18"/>
        <v>63.2</v>
      </c>
      <c r="I111" s="10">
        <f t="shared" si="22"/>
        <v>44031</v>
      </c>
      <c r="J111">
        <f t="shared" si="20"/>
        <v>98.71</v>
      </c>
      <c r="K111" s="10">
        <f t="shared" si="23"/>
        <v>44033</v>
      </c>
      <c r="L111" t="str">
        <f t="shared" si="25"/>
        <v>YES</v>
      </c>
      <c r="M111">
        <f t="shared" si="26"/>
        <v>35.509999999999991</v>
      </c>
    </row>
    <row r="112" spans="1:13">
      <c r="A112" s="1">
        <v>44070</v>
      </c>
      <c r="B112" t="s">
        <v>6</v>
      </c>
      <c r="C112">
        <f t="shared" si="17"/>
        <v>1</v>
      </c>
      <c r="D112">
        <v>64.17</v>
      </c>
      <c r="E112">
        <v>97.31</v>
      </c>
      <c r="F112" s="14">
        <f t="shared" si="16"/>
        <v>33.14</v>
      </c>
      <c r="G112" s="2">
        <f t="shared" si="24"/>
        <v>9.6700000000000017</v>
      </c>
      <c r="H112">
        <f t="shared" si="18"/>
        <v>63.2</v>
      </c>
      <c r="I112" s="10">
        <f t="shared" si="22"/>
        <v>44031</v>
      </c>
      <c r="J112">
        <f t="shared" si="20"/>
        <v>98.71</v>
      </c>
      <c r="K112" s="10">
        <f t="shared" si="23"/>
        <v>44033</v>
      </c>
      <c r="L112" t="str">
        <f t="shared" si="25"/>
        <v>YES</v>
      </c>
      <c r="M112">
        <f t="shared" si="26"/>
        <v>35.509999999999991</v>
      </c>
    </row>
    <row r="113" spans="1:13">
      <c r="A113" s="1">
        <v>44071</v>
      </c>
      <c r="B113" t="s">
        <v>6</v>
      </c>
      <c r="C113">
        <f t="shared" si="17"/>
        <v>1</v>
      </c>
      <c r="D113">
        <v>64.17</v>
      </c>
      <c r="E113">
        <v>97.27</v>
      </c>
      <c r="F113" s="14">
        <f t="shared" si="16"/>
        <v>33.099999999999994</v>
      </c>
      <c r="G113" s="2">
        <f t="shared" si="24"/>
        <v>-4.0000000000006253E-2</v>
      </c>
      <c r="H113">
        <f t="shared" si="18"/>
        <v>63.2</v>
      </c>
      <c r="I113" s="10">
        <f t="shared" si="22"/>
        <v>44031</v>
      </c>
      <c r="J113">
        <f t="shared" si="20"/>
        <v>98.71</v>
      </c>
      <c r="K113" s="10">
        <f t="shared" si="23"/>
        <v>44033</v>
      </c>
      <c r="L113" t="str">
        <f t="shared" si="25"/>
        <v>YES</v>
      </c>
      <c r="M113">
        <f t="shared" si="26"/>
        <v>35.509999999999991</v>
      </c>
    </row>
    <row r="114" spans="1:13">
      <c r="A114" s="1">
        <v>44072</v>
      </c>
      <c r="B114" t="s">
        <v>6</v>
      </c>
      <c r="C114">
        <f t="shared" si="17"/>
        <v>1</v>
      </c>
      <c r="D114">
        <v>64.150000000000006</v>
      </c>
      <c r="E114">
        <v>97.21</v>
      </c>
      <c r="F114" s="14">
        <f t="shared" si="16"/>
        <v>33.059999999999988</v>
      </c>
      <c r="G114" s="2">
        <f t="shared" si="24"/>
        <v>-4.0000000000006253E-2</v>
      </c>
      <c r="H114">
        <f t="shared" si="18"/>
        <v>63.2</v>
      </c>
      <c r="I114" s="10">
        <f t="shared" si="22"/>
        <v>44031</v>
      </c>
      <c r="J114">
        <f t="shared" si="20"/>
        <v>98.71</v>
      </c>
      <c r="K114" s="10">
        <f t="shared" si="23"/>
        <v>44033</v>
      </c>
      <c r="L114" t="str">
        <f t="shared" si="25"/>
        <v>YES</v>
      </c>
      <c r="M114">
        <f t="shared" si="26"/>
        <v>35.509999999999991</v>
      </c>
    </row>
    <row r="115" spans="1:13">
      <c r="A115" s="1">
        <v>44073</v>
      </c>
      <c r="B115" t="s">
        <v>6</v>
      </c>
      <c r="C115">
        <f t="shared" si="17"/>
        <v>1</v>
      </c>
      <c r="D115">
        <v>64.19</v>
      </c>
      <c r="E115">
        <v>97.06</v>
      </c>
      <c r="F115" s="14">
        <f t="shared" si="16"/>
        <v>32.870000000000005</v>
      </c>
      <c r="G115" s="2">
        <f t="shared" si="24"/>
        <v>-0.18999999999998352</v>
      </c>
      <c r="H115">
        <f t="shared" si="18"/>
        <v>63.2</v>
      </c>
      <c r="I115" s="10">
        <f t="shared" si="22"/>
        <v>44031</v>
      </c>
      <c r="J115">
        <f t="shared" si="20"/>
        <v>98.71</v>
      </c>
      <c r="K115" s="10">
        <f t="shared" si="23"/>
        <v>44033</v>
      </c>
      <c r="L115" t="str">
        <f t="shared" si="25"/>
        <v>YES</v>
      </c>
      <c r="M115">
        <f t="shared" si="26"/>
        <v>35.509999999999991</v>
      </c>
    </row>
    <row r="116" spans="1:13">
      <c r="A116" s="1">
        <v>44074</v>
      </c>
      <c r="B116" t="s">
        <v>6</v>
      </c>
      <c r="C116">
        <f t="shared" si="17"/>
        <v>1</v>
      </c>
      <c r="D116">
        <v>63.97</v>
      </c>
      <c r="E116">
        <v>96.95</v>
      </c>
      <c r="F116" s="14">
        <f t="shared" si="16"/>
        <v>32.980000000000004</v>
      </c>
      <c r="G116" s="2">
        <f t="shared" si="24"/>
        <v>0.10999999999999943</v>
      </c>
      <c r="H116">
        <f t="shared" si="18"/>
        <v>63.2</v>
      </c>
      <c r="I116" s="10">
        <f t="shared" si="22"/>
        <v>44031</v>
      </c>
      <c r="J116">
        <f t="shared" si="20"/>
        <v>98.71</v>
      </c>
      <c r="K116" s="10">
        <f t="shared" si="23"/>
        <v>44033</v>
      </c>
      <c r="L116" t="str">
        <f t="shared" si="25"/>
        <v>YES</v>
      </c>
      <c r="M116">
        <f t="shared" si="26"/>
        <v>35.509999999999991</v>
      </c>
    </row>
    <row r="117" spans="1:13">
      <c r="A117" s="1">
        <v>44075</v>
      </c>
      <c r="B117" t="s">
        <v>6</v>
      </c>
      <c r="C117">
        <f t="shared" si="17"/>
        <v>1</v>
      </c>
      <c r="D117">
        <v>63.97</v>
      </c>
      <c r="E117">
        <v>96.91</v>
      </c>
      <c r="F117" s="14">
        <f t="shared" si="16"/>
        <v>32.94</v>
      </c>
      <c r="G117" s="2">
        <f t="shared" si="24"/>
        <v>-4.0000000000006253E-2</v>
      </c>
      <c r="H117">
        <f t="shared" si="18"/>
        <v>63.2</v>
      </c>
      <c r="I117" s="10">
        <f t="shared" si="22"/>
        <v>44031</v>
      </c>
      <c r="J117">
        <f t="shared" si="20"/>
        <v>98.71</v>
      </c>
      <c r="K117" s="10">
        <f t="shared" si="23"/>
        <v>44033</v>
      </c>
      <c r="L117" t="str">
        <f t="shared" si="25"/>
        <v>YES</v>
      </c>
      <c r="M117">
        <f t="shared" si="26"/>
        <v>35.509999999999991</v>
      </c>
    </row>
    <row r="118" spans="1:13">
      <c r="A118" s="1">
        <v>44076</v>
      </c>
      <c r="B118" t="s">
        <v>6</v>
      </c>
      <c r="C118">
        <f t="shared" si="17"/>
        <v>1</v>
      </c>
      <c r="D118">
        <v>63.95</v>
      </c>
      <c r="E118">
        <v>94.8</v>
      </c>
      <c r="F118" s="14">
        <f t="shared" si="16"/>
        <v>30.849999999999994</v>
      </c>
      <c r="G118" s="2">
        <f t="shared" si="24"/>
        <v>-2.0900000000000034</v>
      </c>
      <c r="H118">
        <f t="shared" si="18"/>
        <v>63.2</v>
      </c>
      <c r="I118" s="10">
        <f t="shared" si="22"/>
        <v>44031</v>
      </c>
      <c r="J118">
        <f t="shared" si="20"/>
        <v>98.71</v>
      </c>
      <c r="K118" s="10">
        <f t="shared" si="23"/>
        <v>44033</v>
      </c>
      <c r="L118" t="str">
        <f t="shared" si="25"/>
        <v>YES</v>
      </c>
      <c r="M118">
        <f t="shared" si="26"/>
        <v>35.509999999999991</v>
      </c>
    </row>
    <row r="119" spans="1:13">
      <c r="A119" s="1">
        <v>44077</v>
      </c>
      <c r="B119" t="s">
        <v>6</v>
      </c>
      <c r="C119">
        <f t="shared" si="17"/>
        <v>1</v>
      </c>
      <c r="D119">
        <v>63.95</v>
      </c>
      <c r="E119">
        <v>95.23</v>
      </c>
      <c r="F119" s="14">
        <f t="shared" si="16"/>
        <v>31.28</v>
      </c>
      <c r="G119" s="2">
        <f t="shared" si="24"/>
        <v>0.43000000000000682</v>
      </c>
      <c r="H119">
        <f t="shared" si="18"/>
        <v>63.2</v>
      </c>
      <c r="I119" s="10">
        <f t="shared" si="22"/>
        <v>44031</v>
      </c>
      <c r="J119">
        <f t="shared" si="20"/>
        <v>98.71</v>
      </c>
      <c r="K119" s="10">
        <f t="shared" si="23"/>
        <v>44033</v>
      </c>
      <c r="L119" t="str">
        <f t="shared" si="25"/>
        <v>YES</v>
      </c>
      <c r="M119">
        <f t="shared" si="26"/>
        <v>35.509999999999991</v>
      </c>
    </row>
    <row r="120" spans="1:13">
      <c r="A120" s="1">
        <v>44078</v>
      </c>
      <c r="B120" t="s">
        <v>6</v>
      </c>
      <c r="C120">
        <f t="shared" si="17"/>
        <v>1</v>
      </c>
      <c r="D120">
        <v>63.95</v>
      </c>
      <c r="E120">
        <v>95.64</v>
      </c>
      <c r="F120" s="14">
        <f t="shared" si="16"/>
        <v>31.689999999999998</v>
      </c>
      <c r="G120" s="2">
        <f t="shared" si="24"/>
        <v>0.40999999999999659</v>
      </c>
      <c r="H120">
        <f t="shared" si="18"/>
        <v>63.2</v>
      </c>
      <c r="I120" s="10">
        <f t="shared" si="22"/>
        <v>44031</v>
      </c>
      <c r="J120">
        <f t="shared" si="20"/>
        <v>98.71</v>
      </c>
      <c r="K120" s="10">
        <f t="shared" si="23"/>
        <v>44033</v>
      </c>
      <c r="L120" t="str">
        <f t="shared" si="25"/>
        <v>YES</v>
      </c>
      <c r="M120">
        <f t="shared" si="26"/>
        <v>35.509999999999991</v>
      </c>
    </row>
    <row r="121" spans="1:13">
      <c r="A121" s="1">
        <v>44079</v>
      </c>
      <c r="B121" t="s">
        <v>6</v>
      </c>
      <c r="C121">
        <f t="shared" si="17"/>
        <v>1</v>
      </c>
      <c r="D121">
        <v>63.95</v>
      </c>
      <c r="E121">
        <v>95.5</v>
      </c>
      <c r="F121" s="14">
        <f t="shared" si="16"/>
        <v>31.549999999999997</v>
      </c>
      <c r="G121" s="2">
        <f t="shared" si="24"/>
        <v>-0.14000000000000057</v>
      </c>
      <c r="H121">
        <f t="shared" si="18"/>
        <v>63.2</v>
      </c>
      <c r="I121" s="10">
        <f t="shared" si="22"/>
        <v>44031</v>
      </c>
      <c r="J121">
        <f t="shared" si="20"/>
        <v>98.71</v>
      </c>
      <c r="K121" s="10">
        <f t="shared" si="23"/>
        <v>44033</v>
      </c>
      <c r="L121" t="str">
        <f t="shared" si="25"/>
        <v>YES</v>
      </c>
      <c r="M121">
        <f t="shared" si="26"/>
        <v>35.509999999999991</v>
      </c>
    </row>
    <row r="122" spans="1:13">
      <c r="A122" s="1">
        <v>44080</v>
      </c>
      <c r="B122" t="s">
        <v>6</v>
      </c>
      <c r="C122">
        <f t="shared" si="17"/>
        <v>1</v>
      </c>
      <c r="D122">
        <v>62.75</v>
      </c>
      <c r="E122">
        <v>95.44</v>
      </c>
      <c r="F122" s="14">
        <f t="shared" si="16"/>
        <v>32.69</v>
      </c>
      <c r="G122" s="2">
        <f t="shared" si="24"/>
        <v>1.1400000000000006</v>
      </c>
      <c r="H122">
        <f t="shared" si="18"/>
        <v>62.75</v>
      </c>
      <c r="I122" s="10">
        <f t="shared" si="22"/>
        <v>44080</v>
      </c>
      <c r="J122">
        <f t="shared" si="20"/>
        <v>98.71</v>
      </c>
      <c r="K122" s="10">
        <f t="shared" si="23"/>
        <v>44033</v>
      </c>
      <c r="L122" t="str">
        <f t="shared" si="25"/>
        <v>YES</v>
      </c>
      <c r="M122">
        <f t="shared" si="26"/>
        <v>35.959999999999994</v>
      </c>
    </row>
    <row r="123" spans="1:13">
      <c r="A123" s="1">
        <v>44081</v>
      </c>
      <c r="B123" t="s">
        <v>6</v>
      </c>
      <c r="C123">
        <f t="shared" si="17"/>
        <v>1</v>
      </c>
      <c r="D123">
        <v>62.85</v>
      </c>
      <c r="E123">
        <v>95.36</v>
      </c>
      <c r="F123" s="14">
        <f t="shared" si="16"/>
        <v>32.51</v>
      </c>
      <c r="G123" s="2">
        <f t="shared" si="24"/>
        <v>-0.17999999999999972</v>
      </c>
      <c r="H123">
        <f t="shared" si="18"/>
        <v>62.75</v>
      </c>
      <c r="I123" s="10">
        <f t="shared" si="22"/>
        <v>44080</v>
      </c>
      <c r="J123">
        <f t="shared" si="20"/>
        <v>98.71</v>
      </c>
      <c r="K123" s="10">
        <f t="shared" si="23"/>
        <v>44033</v>
      </c>
      <c r="L123" t="str">
        <f t="shared" si="25"/>
        <v>YES</v>
      </c>
      <c r="M123">
        <f t="shared" si="26"/>
        <v>35.959999999999994</v>
      </c>
    </row>
    <row r="124" spans="1:13">
      <c r="A124" s="1">
        <v>44082</v>
      </c>
      <c r="B124" t="s">
        <v>6</v>
      </c>
      <c r="C124">
        <f t="shared" si="17"/>
        <v>1</v>
      </c>
      <c r="D124">
        <v>62.87</v>
      </c>
      <c r="E124">
        <v>95.36</v>
      </c>
      <c r="F124" s="14">
        <f t="shared" si="16"/>
        <v>32.49</v>
      </c>
      <c r="G124" s="2">
        <f t="shared" si="24"/>
        <v>-1.9999999999996021E-2</v>
      </c>
      <c r="H124">
        <f t="shared" si="18"/>
        <v>62.75</v>
      </c>
      <c r="I124" s="10">
        <f t="shared" si="22"/>
        <v>44080</v>
      </c>
      <c r="J124">
        <f t="shared" si="20"/>
        <v>98.71</v>
      </c>
      <c r="K124" s="10">
        <f t="shared" si="23"/>
        <v>44033</v>
      </c>
      <c r="L124" t="str">
        <f t="shared" si="25"/>
        <v>YES</v>
      </c>
      <c r="M124">
        <f t="shared" si="26"/>
        <v>35.959999999999994</v>
      </c>
    </row>
    <row r="125" spans="1:13">
      <c r="A125" s="1">
        <v>44083</v>
      </c>
      <c r="B125" t="s">
        <v>6</v>
      </c>
      <c r="C125">
        <f t="shared" si="17"/>
        <v>1</v>
      </c>
      <c r="D125">
        <v>64.150000000000006</v>
      </c>
      <c r="E125">
        <v>94.36</v>
      </c>
      <c r="F125" s="14">
        <f t="shared" si="16"/>
        <v>30.209999999999994</v>
      </c>
      <c r="G125" s="2">
        <f t="shared" si="24"/>
        <v>-2.2800000000000082</v>
      </c>
      <c r="H125">
        <f t="shared" si="18"/>
        <v>62.75</v>
      </c>
      <c r="I125" s="10">
        <f t="shared" si="22"/>
        <v>44080</v>
      </c>
      <c r="J125">
        <f t="shared" si="20"/>
        <v>98.71</v>
      </c>
      <c r="K125" s="10">
        <f t="shared" si="23"/>
        <v>44033</v>
      </c>
      <c r="L125" t="str">
        <f t="shared" si="25"/>
        <v>YES</v>
      </c>
      <c r="M125">
        <f t="shared" si="26"/>
        <v>35.959999999999994</v>
      </c>
    </row>
    <row r="126" spans="1:13">
      <c r="A126" s="1">
        <v>44084</v>
      </c>
      <c r="B126" t="s">
        <v>6</v>
      </c>
      <c r="C126">
        <f t="shared" si="17"/>
        <v>1</v>
      </c>
      <c r="D126">
        <v>64.150000000000006</v>
      </c>
      <c r="E126">
        <v>93.63</v>
      </c>
      <c r="F126" s="14">
        <f t="shared" si="16"/>
        <v>29.47999999999999</v>
      </c>
      <c r="G126" s="2">
        <f t="shared" si="24"/>
        <v>-0.73000000000000398</v>
      </c>
      <c r="H126">
        <f t="shared" si="18"/>
        <v>62.75</v>
      </c>
      <c r="I126" s="10">
        <f t="shared" si="22"/>
        <v>44080</v>
      </c>
      <c r="J126">
        <f t="shared" si="20"/>
        <v>98.71</v>
      </c>
      <c r="K126" s="10">
        <f t="shared" si="23"/>
        <v>44033</v>
      </c>
      <c r="L126" t="str">
        <f t="shared" si="25"/>
        <v>YES</v>
      </c>
      <c r="M126">
        <f t="shared" si="26"/>
        <v>35.959999999999994</v>
      </c>
    </row>
    <row r="127" spans="1:13">
      <c r="A127" s="1">
        <v>44085</v>
      </c>
      <c r="B127" t="s">
        <v>6</v>
      </c>
      <c r="C127">
        <f t="shared" si="17"/>
        <v>1</v>
      </c>
      <c r="D127">
        <v>63.99</v>
      </c>
      <c r="E127">
        <v>93.63</v>
      </c>
      <c r="F127" s="14">
        <f t="shared" si="16"/>
        <v>29.639999999999993</v>
      </c>
      <c r="G127" s="2">
        <f t="shared" si="24"/>
        <v>0.16000000000000369</v>
      </c>
      <c r="H127">
        <f t="shared" si="18"/>
        <v>62.75</v>
      </c>
      <c r="I127" s="10">
        <f t="shared" si="22"/>
        <v>44080</v>
      </c>
      <c r="J127">
        <f t="shared" si="20"/>
        <v>98.71</v>
      </c>
      <c r="K127" s="10">
        <f t="shared" si="23"/>
        <v>44033</v>
      </c>
      <c r="L127" t="str">
        <f t="shared" si="25"/>
        <v>YES</v>
      </c>
      <c r="M127">
        <f t="shared" si="26"/>
        <v>35.959999999999994</v>
      </c>
    </row>
    <row r="128" spans="1:13">
      <c r="A128" s="1">
        <v>44086</v>
      </c>
      <c r="B128" t="s">
        <v>6</v>
      </c>
      <c r="C128">
        <f t="shared" si="17"/>
        <v>1</v>
      </c>
      <c r="D128">
        <v>64.16</v>
      </c>
      <c r="E128">
        <v>94.37</v>
      </c>
      <c r="F128" s="14">
        <f t="shared" si="16"/>
        <v>30.210000000000008</v>
      </c>
      <c r="G128" s="2">
        <f t="shared" si="24"/>
        <v>0.5700000000000145</v>
      </c>
      <c r="H128">
        <f t="shared" si="18"/>
        <v>62.75</v>
      </c>
      <c r="I128" s="10">
        <f t="shared" si="22"/>
        <v>44080</v>
      </c>
      <c r="J128">
        <f t="shared" si="20"/>
        <v>98.71</v>
      </c>
      <c r="K128" s="10">
        <f t="shared" si="23"/>
        <v>44033</v>
      </c>
      <c r="L128" t="str">
        <f t="shared" si="25"/>
        <v>YES</v>
      </c>
      <c r="M128">
        <f t="shared" si="26"/>
        <v>35.959999999999994</v>
      </c>
    </row>
    <row r="129" spans="1:13">
      <c r="A129" s="1">
        <v>44087</v>
      </c>
      <c r="B129" t="s">
        <v>6</v>
      </c>
      <c r="C129">
        <f t="shared" si="17"/>
        <v>1</v>
      </c>
      <c r="D129">
        <v>63.93</v>
      </c>
      <c r="E129">
        <v>94.65</v>
      </c>
      <c r="F129" s="14">
        <f t="shared" si="16"/>
        <v>30.720000000000006</v>
      </c>
      <c r="G129" s="2">
        <f t="shared" si="24"/>
        <v>0.50999999999999801</v>
      </c>
      <c r="H129">
        <f t="shared" si="18"/>
        <v>62.75</v>
      </c>
      <c r="I129" s="10">
        <f t="shared" si="22"/>
        <v>44080</v>
      </c>
      <c r="J129">
        <f t="shared" si="20"/>
        <v>98.71</v>
      </c>
      <c r="K129" s="10">
        <f t="shared" si="23"/>
        <v>44033</v>
      </c>
      <c r="L129" t="str">
        <f t="shared" si="25"/>
        <v>YES</v>
      </c>
      <c r="M129">
        <f t="shared" si="26"/>
        <v>35.959999999999994</v>
      </c>
    </row>
    <row r="130" spans="1:13">
      <c r="A130" s="1">
        <v>44088</v>
      </c>
      <c r="B130" t="s">
        <v>6</v>
      </c>
      <c r="C130">
        <f t="shared" si="17"/>
        <v>1</v>
      </c>
      <c r="D130">
        <v>63.97</v>
      </c>
      <c r="E130">
        <v>94.58</v>
      </c>
      <c r="F130" s="14">
        <f t="shared" ref="F130:F166" si="27">(E130-D130)</f>
        <v>30.61</v>
      </c>
      <c r="G130" s="2">
        <f t="shared" si="24"/>
        <v>-0.11000000000000654</v>
      </c>
      <c r="H130">
        <f t="shared" si="18"/>
        <v>62.75</v>
      </c>
      <c r="I130" s="10">
        <f t="shared" si="22"/>
        <v>44080</v>
      </c>
      <c r="J130">
        <f t="shared" si="20"/>
        <v>98.71</v>
      </c>
      <c r="K130" s="10">
        <f t="shared" si="23"/>
        <v>44033</v>
      </c>
      <c r="L130" t="str">
        <f t="shared" si="25"/>
        <v>YES</v>
      </c>
      <c r="M130">
        <f t="shared" si="26"/>
        <v>35.959999999999994</v>
      </c>
    </row>
    <row r="131" spans="1:13">
      <c r="A131" s="1">
        <v>44089</v>
      </c>
      <c r="B131" t="s">
        <v>6</v>
      </c>
      <c r="C131">
        <f t="shared" ref="C131:C177" si="28">IF(F131&gt;0,1,0)</f>
        <v>1</v>
      </c>
      <c r="D131">
        <v>63.97</v>
      </c>
      <c r="E131">
        <v>94.51</v>
      </c>
      <c r="F131" s="14">
        <f t="shared" si="27"/>
        <v>30.540000000000006</v>
      </c>
      <c r="G131" s="2">
        <f t="shared" si="24"/>
        <v>-6.9999999999993179E-2</v>
      </c>
      <c r="H131">
        <f t="shared" ref="H131:H177" si="29">IF($D131&lt;$H130,$D131,$H130)</f>
        <v>62.75</v>
      </c>
      <c r="I131" s="10">
        <f t="shared" si="22"/>
        <v>44080</v>
      </c>
      <c r="J131">
        <f t="shared" si="20"/>
        <v>98.71</v>
      </c>
      <c r="K131" s="10">
        <f t="shared" si="23"/>
        <v>44033</v>
      </c>
      <c r="L131" t="str">
        <f t="shared" si="25"/>
        <v>YES</v>
      </c>
      <c r="M131">
        <f t="shared" si="26"/>
        <v>35.959999999999994</v>
      </c>
    </row>
    <row r="132" spans="1:13">
      <c r="A132" s="1">
        <v>44090</v>
      </c>
      <c r="B132" t="s">
        <v>6</v>
      </c>
      <c r="C132">
        <f t="shared" si="28"/>
        <v>1</v>
      </c>
      <c r="D132">
        <v>64.150000000000006</v>
      </c>
      <c r="E132">
        <v>94.55</v>
      </c>
      <c r="F132" s="14">
        <f t="shared" si="27"/>
        <v>30.399999999999991</v>
      </c>
      <c r="G132" s="2">
        <f t="shared" si="24"/>
        <v>-0.14000000000001478</v>
      </c>
      <c r="H132">
        <f t="shared" si="29"/>
        <v>62.75</v>
      </c>
      <c r="I132" s="10">
        <f t="shared" ref="I132:I163" si="30">IF($H132&gt;=$H131,$I131,$A132)</f>
        <v>44080</v>
      </c>
      <c r="J132">
        <f t="shared" ref="J132:J177" si="31">IF($E132&gt;$J131,$E132,$J131)</f>
        <v>98.71</v>
      </c>
      <c r="K132" s="10">
        <f t="shared" ref="K132:K163" si="32">IF($J132&lt;=$J131,$K131,$A132)</f>
        <v>44033</v>
      </c>
      <c r="L132" t="str">
        <f t="shared" si="25"/>
        <v>YES</v>
      </c>
      <c r="M132">
        <f t="shared" si="26"/>
        <v>35.959999999999994</v>
      </c>
    </row>
    <row r="133" spans="1:13">
      <c r="A133" s="1">
        <v>44091</v>
      </c>
      <c r="B133" t="s">
        <v>6</v>
      </c>
      <c r="C133">
        <f t="shared" si="28"/>
        <v>1</v>
      </c>
      <c r="D133">
        <v>63.97</v>
      </c>
      <c r="E133">
        <v>94.43</v>
      </c>
      <c r="F133" s="14">
        <f t="shared" si="27"/>
        <v>30.460000000000008</v>
      </c>
      <c r="G133" s="2">
        <f t="shared" si="24"/>
        <v>6.0000000000016485E-2</v>
      </c>
      <c r="H133">
        <f t="shared" si="29"/>
        <v>62.75</v>
      </c>
      <c r="I133" s="10">
        <f t="shared" si="30"/>
        <v>44080</v>
      </c>
      <c r="J133">
        <f t="shared" si="31"/>
        <v>98.71</v>
      </c>
      <c r="K133" s="10">
        <f t="shared" si="32"/>
        <v>44033</v>
      </c>
      <c r="L133" t="str">
        <f t="shared" si="25"/>
        <v>YES</v>
      </c>
      <c r="M133">
        <f t="shared" si="26"/>
        <v>35.959999999999994</v>
      </c>
    </row>
    <row r="134" spans="1:13">
      <c r="A134" s="1">
        <v>44092</v>
      </c>
      <c r="B134" t="s">
        <v>6</v>
      </c>
      <c r="C134">
        <f t="shared" si="28"/>
        <v>1</v>
      </c>
      <c r="D134">
        <v>63.97</v>
      </c>
      <c r="E134">
        <v>94.46</v>
      </c>
      <c r="F134" s="14">
        <f t="shared" si="27"/>
        <v>30.489999999999995</v>
      </c>
      <c r="G134" s="2">
        <f t="shared" si="24"/>
        <v>2.9999999999986926E-2</v>
      </c>
      <c r="H134">
        <f t="shared" si="29"/>
        <v>62.75</v>
      </c>
      <c r="I134" s="10">
        <f t="shared" si="30"/>
        <v>44080</v>
      </c>
      <c r="J134">
        <f t="shared" si="31"/>
        <v>98.71</v>
      </c>
      <c r="K134" s="10">
        <f t="shared" si="32"/>
        <v>44033</v>
      </c>
      <c r="L134" t="str">
        <f t="shared" si="25"/>
        <v>YES</v>
      </c>
      <c r="M134">
        <f t="shared" si="26"/>
        <v>35.959999999999994</v>
      </c>
    </row>
    <row r="135" spans="1:13">
      <c r="A135" s="1">
        <v>44093</v>
      </c>
      <c r="B135" t="s">
        <v>6</v>
      </c>
      <c r="C135">
        <f t="shared" si="28"/>
        <v>1</v>
      </c>
      <c r="D135">
        <v>63.97</v>
      </c>
      <c r="E135">
        <v>94.26</v>
      </c>
      <c r="F135" s="14">
        <f t="shared" si="27"/>
        <v>30.290000000000006</v>
      </c>
      <c r="G135" s="2">
        <f t="shared" si="24"/>
        <v>-0.19999999999998863</v>
      </c>
      <c r="H135">
        <f t="shared" si="29"/>
        <v>62.75</v>
      </c>
      <c r="I135" s="10">
        <f t="shared" si="30"/>
        <v>44080</v>
      </c>
      <c r="J135">
        <f t="shared" si="31"/>
        <v>98.71</v>
      </c>
      <c r="K135" s="10">
        <f t="shared" si="32"/>
        <v>44033</v>
      </c>
      <c r="L135" t="str">
        <f t="shared" si="25"/>
        <v>YES</v>
      </c>
      <c r="M135">
        <f t="shared" si="26"/>
        <v>35.959999999999994</v>
      </c>
    </row>
    <row r="136" spans="1:13">
      <c r="A136" s="1">
        <v>44094</v>
      </c>
      <c r="B136" t="s">
        <v>6</v>
      </c>
      <c r="C136">
        <f t="shared" si="28"/>
        <v>1</v>
      </c>
      <c r="D136">
        <v>63.96</v>
      </c>
      <c r="E136">
        <v>94.13</v>
      </c>
      <c r="F136" s="14">
        <f t="shared" si="27"/>
        <v>30.169999999999995</v>
      </c>
      <c r="G136" s="2">
        <f t="shared" si="24"/>
        <v>-0.12000000000001165</v>
      </c>
      <c r="H136">
        <f t="shared" si="29"/>
        <v>62.75</v>
      </c>
      <c r="I136" s="10">
        <f t="shared" si="30"/>
        <v>44080</v>
      </c>
      <c r="J136">
        <f t="shared" si="31"/>
        <v>98.71</v>
      </c>
      <c r="K136" s="10">
        <f t="shared" si="32"/>
        <v>44033</v>
      </c>
      <c r="L136" t="str">
        <f t="shared" si="25"/>
        <v>YES</v>
      </c>
      <c r="M136">
        <f t="shared" si="26"/>
        <v>35.959999999999994</v>
      </c>
    </row>
    <row r="137" spans="1:13">
      <c r="A137" s="1">
        <v>44095</v>
      </c>
      <c r="B137" t="s">
        <v>6</v>
      </c>
      <c r="C137">
        <f t="shared" si="28"/>
        <v>1</v>
      </c>
      <c r="D137">
        <v>63.96</v>
      </c>
      <c r="E137">
        <v>94.06</v>
      </c>
      <c r="F137" s="14">
        <f t="shared" si="27"/>
        <v>30.1</v>
      </c>
      <c r="G137" s="2">
        <f t="shared" si="24"/>
        <v>-6.9999999999993179E-2</v>
      </c>
      <c r="H137">
        <f t="shared" si="29"/>
        <v>62.75</v>
      </c>
      <c r="I137" s="10">
        <f t="shared" si="30"/>
        <v>44080</v>
      </c>
      <c r="J137">
        <f t="shared" si="31"/>
        <v>98.71</v>
      </c>
      <c r="K137" s="10">
        <f t="shared" si="32"/>
        <v>44033</v>
      </c>
      <c r="L137" t="str">
        <f t="shared" si="25"/>
        <v>YES</v>
      </c>
      <c r="M137">
        <f t="shared" si="26"/>
        <v>35.959999999999994</v>
      </c>
    </row>
    <row r="138" spans="1:13">
      <c r="A138" s="1">
        <v>44096</v>
      </c>
      <c r="B138" t="s">
        <v>6</v>
      </c>
      <c r="C138">
        <f t="shared" si="28"/>
        <v>1</v>
      </c>
      <c r="D138">
        <v>63.96</v>
      </c>
      <c r="E138">
        <v>94.04</v>
      </c>
      <c r="F138" s="14">
        <f t="shared" si="27"/>
        <v>30.080000000000005</v>
      </c>
      <c r="G138" s="2">
        <f t="shared" si="24"/>
        <v>-1.9999999999996021E-2</v>
      </c>
      <c r="H138">
        <f t="shared" si="29"/>
        <v>62.75</v>
      </c>
      <c r="I138" s="10">
        <f t="shared" si="30"/>
        <v>44080</v>
      </c>
      <c r="J138">
        <f t="shared" si="31"/>
        <v>98.71</v>
      </c>
      <c r="K138" s="10">
        <f t="shared" si="32"/>
        <v>44033</v>
      </c>
      <c r="L138" t="str">
        <f t="shared" si="25"/>
        <v>YES</v>
      </c>
      <c r="M138">
        <f t="shared" si="26"/>
        <v>35.959999999999994</v>
      </c>
    </row>
    <row r="139" spans="1:13">
      <c r="A139" s="1">
        <v>44097</v>
      </c>
      <c r="B139" t="s">
        <v>6</v>
      </c>
      <c r="C139">
        <f t="shared" si="28"/>
        <v>1</v>
      </c>
      <c r="D139">
        <v>63.96</v>
      </c>
      <c r="E139">
        <v>94</v>
      </c>
      <c r="F139" s="14">
        <f t="shared" si="27"/>
        <v>30.04</v>
      </c>
      <c r="G139" s="2">
        <f t="shared" si="24"/>
        <v>-4.0000000000006253E-2</v>
      </c>
      <c r="H139">
        <f t="shared" si="29"/>
        <v>62.75</v>
      </c>
      <c r="I139" s="10">
        <f t="shared" si="30"/>
        <v>44080</v>
      </c>
      <c r="J139">
        <f t="shared" si="31"/>
        <v>98.71</v>
      </c>
      <c r="K139" s="10">
        <f t="shared" si="32"/>
        <v>44033</v>
      </c>
      <c r="L139" t="str">
        <f t="shared" si="25"/>
        <v>YES</v>
      </c>
      <c r="M139">
        <f t="shared" si="26"/>
        <v>35.959999999999994</v>
      </c>
    </row>
    <row r="140" spans="1:13">
      <c r="A140" s="1">
        <v>44098</v>
      </c>
      <c r="B140" t="s">
        <v>6</v>
      </c>
      <c r="C140">
        <f t="shared" si="28"/>
        <v>1</v>
      </c>
      <c r="D140">
        <v>63.96</v>
      </c>
      <c r="E140">
        <v>94</v>
      </c>
      <c r="F140" s="14">
        <f t="shared" si="27"/>
        <v>30.04</v>
      </c>
      <c r="G140" s="2">
        <f t="shared" si="24"/>
        <v>0</v>
      </c>
      <c r="H140">
        <f t="shared" si="29"/>
        <v>62.75</v>
      </c>
      <c r="I140" s="10">
        <f t="shared" si="30"/>
        <v>44080</v>
      </c>
      <c r="J140">
        <f t="shared" si="31"/>
        <v>98.71</v>
      </c>
      <c r="K140" s="10">
        <f t="shared" si="32"/>
        <v>44033</v>
      </c>
      <c r="L140" t="str">
        <f t="shared" si="25"/>
        <v>YES</v>
      </c>
      <c r="M140">
        <f t="shared" si="26"/>
        <v>35.959999999999994</v>
      </c>
    </row>
    <row r="141" spans="1:13">
      <c r="A141" s="1">
        <v>44099</v>
      </c>
      <c r="B141" t="s">
        <v>6</v>
      </c>
      <c r="C141">
        <f t="shared" si="28"/>
        <v>1</v>
      </c>
      <c r="D141">
        <v>63.96</v>
      </c>
      <c r="E141">
        <v>93.93</v>
      </c>
      <c r="F141" s="14">
        <f t="shared" si="27"/>
        <v>29.970000000000006</v>
      </c>
      <c r="G141" s="2">
        <f t="shared" si="24"/>
        <v>-6.9999999999993179E-2</v>
      </c>
      <c r="H141">
        <f t="shared" si="29"/>
        <v>62.75</v>
      </c>
      <c r="I141" s="10">
        <f t="shared" si="30"/>
        <v>44080</v>
      </c>
      <c r="J141">
        <f t="shared" si="31"/>
        <v>98.71</v>
      </c>
      <c r="K141" s="10">
        <f t="shared" si="32"/>
        <v>44033</v>
      </c>
      <c r="L141" t="str">
        <f t="shared" si="25"/>
        <v>YES</v>
      </c>
      <c r="M141">
        <f t="shared" si="26"/>
        <v>35.959999999999994</v>
      </c>
    </row>
    <row r="142" spans="1:13">
      <c r="A142" s="1">
        <v>44100</v>
      </c>
      <c r="B142" t="s">
        <v>6</v>
      </c>
      <c r="C142">
        <f t="shared" si="28"/>
        <v>1</v>
      </c>
      <c r="D142">
        <v>63.96</v>
      </c>
      <c r="E142">
        <v>93.89</v>
      </c>
      <c r="F142" s="14">
        <f t="shared" si="27"/>
        <v>29.93</v>
      </c>
      <c r="G142" s="2">
        <f t="shared" si="24"/>
        <v>-4.0000000000006253E-2</v>
      </c>
      <c r="H142">
        <f t="shared" si="29"/>
        <v>62.75</v>
      </c>
      <c r="I142" s="10">
        <f t="shared" si="30"/>
        <v>44080</v>
      </c>
      <c r="J142">
        <f t="shared" si="31"/>
        <v>98.71</v>
      </c>
      <c r="K142" s="10">
        <f t="shared" si="32"/>
        <v>44033</v>
      </c>
      <c r="L142" t="str">
        <f t="shared" si="25"/>
        <v>YES</v>
      </c>
      <c r="M142">
        <f t="shared" si="26"/>
        <v>35.959999999999994</v>
      </c>
    </row>
    <row r="143" spans="1:13">
      <c r="A143" s="1">
        <v>44101</v>
      </c>
      <c r="B143" t="s">
        <v>6</v>
      </c>
      <c r="C143">
        <f t="shared" si="28"/>
        <v>1</v>
      </c>
      <c r="D143">
        <v>63.93</v>
      </c>
      <c r="E143">
        <v>93.68</v>
      </c>
      <c r="F143" s="14">
        <f t="shared" si="27"/>
        <v>29.750000000000007</v>
      </c>
      <c r="G143" s="2">
        <f t="shared" si="24"/>
        <v>-0.17999999999999261</v>
      </c>
      <c r="H143">
        <f t="shared" si="29"/>
        <v>62.75</v>
      </c>
      <c r="I143" s="10">
        <f t="shared" si="30"/>
        <v>44080</v>
      </c>
      <c r="J143">
        <f t="shared" si="31"/>
        <v>98.71</v>
      </c>
      <c r="K143" s="10">
        <f t="shared" si="32"/>
        <v>44033</v>
      </c>
      <c r="L143" t="str">
        <f t="shared" si="25"/>
        <v>YES</v>
      </c>
      <c r="M143">
        <f t="shared" si="26"/>
        <v>35.959999999999994</v>
      </c>
    </row>
    <row r="144" spans="1:13" s="47" customFormat="1">
      <c r="A144" s="46">
        <v>44102</v>
      </c>
      <c r="B144" s="47" t="s">
        <v>6</v>
      </c>
      <c r="C144" s="47">
        <f t="shared" si="28"/>
        <v>1</v>
      </c>
      <c r="D144" s="47">
        <v>63.93</v>
      </c>
      <c r="E144" s="47">
        <v>93.68</v>
      </c>
      <c r="F144" s="48">
        <f t="shared" si="27"/>
        <v>29.750000000000007</v>
      </c>
      <c r="G144" s="48">
        <f t="shared" si="24"/>
        <v>0</v>
      </c>
      <c r="H144" s="47">
        <f t="shared" si="29"/>
        <v>62.75</v>
      </c>
      <c r="I144" s="49">
        <f t="shared" si="30"/>
        <v>44080</v>
      </c>
      <c r="J144" s="47">
        <f t="shared" si="31"/>
        <v>98.71</v>
      </c>
      <c r="K144" s="49">
        <f t="shared" si="32"/>
        <v>44033</v>
      </c>
      <c r="L144" s="47" t="str">
        <f t="shared" si="25"/>
        <v>YES</v>
      </c>
      <c r="M144" s="47">
        <f t="shared" si="26"/>
        <v>35.959999999999994</v>
      </c>
    </row>
    <row r="145" spans="1:13">
      <c r="A145" s="1">
        <v>44103</v>
      </c>
      <c r="B145" t="s">
        <v>6</v>
      </c>
      <c r="C145">
        <f t="shared" si="28"/>
        <v>1</v>
      </c>
      <c r="D145">
        <v>63.96</v>
      </c>
      <c r="E145">
        <v>93.36</v>
      </c>
      <c r="F145" s="14">
        <f t="shared" si="27"/>
        <v>29.4</v>
      </c>
      <c r="G145" s="2">
        <f t="shared" si="24"/>
        <v>-0.35000000000000853</v>
      </c>
      <c r="H145">
        <f t="shared" si="29"/>
        <v>62.75</v>
      </c>
      <c r="I145" s="10">
        <f t="shared" si="30"/>
        <v>44080</v>
      </c>
      <c r="J145">
        <f t="shared" si="31"/>
        <v>98.71</v>
      </c>
      <c r="K145" s="10">
        <f t="shared" si="32"/>
        <v>44033</v>
      </c>
      <c r="L145" t="str">
        <f t="shared" si="25"/>
        <v>YES</v>
      </c>
      <c r="M145">
        <f t="shared" si="26"/>
        <v>35.959999999999994</v>
      </c>
    </row>
    <row r="146" spans="1:13">
      <c r="A146" s="1">
        <v>44104</v>
      </c>
      <c r="B146" t="s">
        <v>6</v>
      </c>
      <c r="C146">
        <f t="shared" si="28"/>
        <v>1</v>
      </c>
      <c r="D146">
        <v>63.96</v>
      </c>
      <c r="E146">
        <v>93.36</v>
      </c>
      <c r="F146" s="14">
        <f t="shared" si="27"/>
        <v>29.4</v>
      </c>
      <c r="G146" s="2">
        <f t="shared" si="24"/>
        <v>0</v>
      </c>
      <c r="H146">
        <f t="shared" si="29"/>
        <v>62.75</v>
      </c>
      <c r="I146" s="10">
        <f t="shared" si="30"/>
        <v>44080</v>
      </c>
      <c r="J146">
        <f t="shared" si="31"/>
        <v>98.71</v>
      </c>
      <c r="K146" s="10">
        <f t="shared" si="32"/>
        <v>44033</v>
      </c>
      <c r="L146" t="str">
        <f t="shared" si="25"/>
        <v>YES</v>
      </c>
      <c r="M146">
        <f t="shared" si="26"/>
        <v>35.959999999999994</v>
      </c>
    </row>
    <row r="147" spans="1:13">
      <c r="A147" s="1">
        <v>44105</v>
      </c>
      <c r="B147" t="s">
        <v>6</v>
      </c>
      <c r="C147">
        <f t="shared" si="28"/>
        <v>1</v>
      </c>
      <c r="D147">
        <v>63.93</v>
      </c>
      <c r="E147">
        <v>93.05</v>
      </c>
      <c r="F147" s="14">
        <f t="shared" si="27"/>
        <v>29.119999999999997</v>
      </c>
      <c r="G147" s="2">
        <f t="shared" si="24"/>
        <v>-0.28000000000000114</v>
      </c>
      <c r="H147">
        <f t="shared" si="29"/>
        <v>62.75</v>
      </c>
      <c r="I147" s="10">
        <f t="shared" si="30"/>
        <v>44080</v>
      </c>
      <c r="J147">
        <f t="shared" si="31"/>
        <v>98.71</v>
      </c>
      <c r="K147" s="10">
        <f t="shared" si="32"/>
        <v>44033</v>
      </c>
      <c r="L147" t="str">
        <f t="shared" si="25"/>
        <v>YES</v>
      </c>
      <c r="M147">
        <f t="shared" si="26"/>
        <v>35.959999999999994</v>
      </c>
    </row>
    <row r="148" spans="1:13" s="47" customFormat="1">
      <c r="A148" s="46">
        <v>44106</v>
      </c>
      <c r="B148" s="47" t="s">
        <v>6</v>
      </c>
      <c r="C148" s="47">
        <f t="shared" si="28"/>
        <v>1</v>
      </c>
      <c r="D148" s="47">
        <v>63.93</v>
      </c>
      <c r="E148" s="47">
        <v>93.05</v>
      </c>
      <c r="F148" s="48">
        <f t="shared" si="27"/>
        <v>29.119999999999997</v>
      </c>
      <c r="G148" s="48">
        <f t="shared" si="24"/>
        <v>0</v>
      </c>
      <c r="H148" s="47">
        <f t="shared" si="29"/>
        <v>62.75</v>
      </c>
      <c r="I148" s="49">
        <f t="shared" si="30"/>
        <v>44080</v>
      </c>
      <c r="J148" s="47">
        <f t="shared" si="31"/>
        <v>98.71</v>
      </c>
      <c r="K148" s="49">
        <f t="shared" si="32"/>
        <v>44033</v>
      </c>
      <c r="L148" s="47" t="str">
        <f t="shared" si="25"/>
        <v>YES</v>
      </c>
      <c r="M148" s="47">
        <f t="shared" si="26"/>
        <v>35.959999999999994</v>
      </c>
    </row>
    <row r="149" spans="1:13">
      <c r="A149" s="1">
        <v>44107</v>
      </c>
      <c r="B149" t="s">
        <v>6</v>
      </c>
      <c r="C149">
        <f t="shared" si="28"/>
        <v>1</v>
      </c>
      <c r="D149">
        <v>63.96</v>
      </c>
      <c r="E149">
        <v>92.95</v>
      </c>
      <c r="F149" s="14">
        <f t="shared" si="27"/>
        <v>28.990000000000002</v>
      </c>
      <c r="G149" s="2">
        <f t="shared" si="24"/>
        <v>-0.12999999999999545</v>
      </c>
      <c r="H149">
        <f t="shared" si="29"/>
        <v>62.75</v>
      </c>
      <c r="I149" s="10">
        <f t="shared" si="30"/>
        <v>44080</v>
      </c>
      <c r="J149">
        <f t="shared" si="31"/>
        <v>98.71</v>
      </c>
      <c r="K149" s="10">
        <f t="shared" si="32"/>
        <v>44033</v>
      </c>
      <c r="L149" t="str">
        <f t="shared" si="25"/>
        <v>YES</v>
      </c>
      <c r="M149">
        <f t="shared" si="26"/>
        <v>35.959999999999994</v>
      </c>
    </row>
    <row r="150" spans="1:13">
      <c r="A150" s="1">
        <v>44108</v>
      </c>
      <c r="B150" t="s">
        <v>6</v>
      </c>
      <c r="C150">
        <f t="shared" si="28"/>
        <v>1</v>
      </c>
      <c r="D150">
        <v>63.94</v>
      </c>
      <c r="E150">
        <v>92.9</v>
      </c>
      <c r="F150" s="14">
        <f t="shared" si="27"/>
        <v>28.960000000000008</v>
      </c>
      <c r="G150" s="2">
        <f t="shared" si="24"/>
        <v>-2.9999999999994031E-2</v>
      </c>
      <c r="H150">
        <f t="shared" si="29"/>
        <v>62.75</v>
      </c>
      <c r="I150" s="10">
        <f t="shared" si="30"/>
        <v>44080</v>
      </c>
      <c r="J150">
        <f t="shared" si="31"/>
        <v>98.71</v>
      </c>
      <c r="K150" s="10">
        <f t="shared" si="32"/>
        <v>44033</v>
      </c>
      <c r="L150" t="str">
        <f t="shared" si="25"/>
        <v>YES</v>
      </c>
      <c r="M150">
        <f t="shared" si="26"/>
        <v>35.959999999999994</v>
      </c>
    </row>
    <row r="151" spans="1:13" s="47" customFormat="1">
      <c r="A151" s="46">
        <v>44109</v>
      </c>
      <c r="B151" s="47" t="s">
        <v>6</v>
      </c>
      <c r="C151" s="47">
        <f t="shared" si="28"/>
        <v>1</v>
      </c>
      <c r="D151" s="47">
        <v>63.94</v>
      </c>
      <c r="E151" s="47">
        <v>92.9</v>
      </c>
      <c r="F151" s="48">
        <f t="shared" si="27"/>
        <v>28.960000000000008</v>
      </c>
      <c r="G151" s="48">
        <f t="shared" si="24"/>
        <v>0</v>
      </c>
      <c r="H151" s="47">
        <f t="shared" si="29"/>
        <v>62.75</v>
      </c>
      <c r="I151" s="49">
        <f t="shared" si="30"/>
        <v>44080</v>
      </c>
      <c r="J151" s="47">
        <f t="shared" si="31"/>
        <v>98.71</v>
      </c>
      <c r="K151" s="49">
        <f t="shared" si="32"/>
        <v>44033</v>
      </c>
      <c r="L151" s="47" t="str">
        <f t="shared" si="25"/>
        <v>YES</v>
      </c>
      <c r="M151" s="47">
        <f t="shared" si="26"/>
        <v>35.959999999999994</v>
      </c>
    </row>
    <row r="152" spans="1:13">
      <c r="A152" s="1">
        <v>44110</v>
      </c>
      <c r="B152" t="s">
        <v>6</v>
      </c>
      <c r="C152">
        <f t="shared" si="28"/>
        <v>1</v>
      </c>
      <c r="D152">
        <v>63.95</v>
      </c>
      <c r="E152">
        <v>92.6</v>
      </c>
      <c r="F152" s="14">
        <f t="shared" si="27"/>
        <v>28.649999999999991</v>
      </c>
      <c r="G152" s="2">
        <f t="shared" si="24"/>
        <v>-0.31000000000001648</v>
      </c>
      <c r="H152">
        <f t="shared" si="29"/>
        <v>62.75</v>
      </c>
      <c r="I152" s="10">
        <f t="shared" si="30"/>
        <v>44080</v>
      </c>
      <c r="J152">
        <f t="shared" si="31"/>
        <v>98.71</v>
      </c>
      <c r="K152" s="10">
        <f t="shared" si="32"/>
        <v>44033</v>
      </c>
      <c r="L152" t="str">
        <f t="shared" si="25"/>
        <v>YES</v>
      </c>
      <c r="M152">
        <f t="shared" si="26"/>
        <v>35.959999999999994</v>
      </c>
    </row>
    <row r="153" spans="1:13" s="47" customFormat="1">
      <c r="A153" s="46">
        <v>44111</v>
      </c>
      <c r="B153" s="47" t="s">
        <v>6</v>
      </c>
      <c r="C153" s="47">
        <f t="shared" si="28"/>
        <v>1</v>
      </c>
      <c r="D153" s="47">
        <v>63.95</v>
      </c>
      <c r="E153" s="47">
        <v>92.6</v>
      </c>
      <c r="F153" s="48">
        <f t="shared" si="27"/>
        <v>28.649999999999991</v>
      </c>
      <c r="G153" s="48">
        <f t="shared" si="24"/>
        <v>0</v>
      </c>
      <c r="H153" s="47">
        <f t="shared" si="29"/>
        <v>62.75</v>
      </c>
      <c r="I153" s="49">
        <f t="shared" si="30"/>
        <v>44080</v>
      </c>
      <c r="J153" s="47">
        <f t="shared" si="31"/>
        <v>98.71</v>
      </c>
      <c r="K153" s="49">
        <f t="shared" si="32"/>
        <v>44033</v>
      </c>
      <c r="L153" s="47" t="str">
        <f t="shared" si="25"/>
        <v>YES</v>
      </c>
      <c r="M153" s="47">
        <f t="shared" si="26"/>
        <v>35.959999999999994</v>
      </c>
    </row>
    <row r="154" spans="1:13">
      <c r="A154" s="1">
        <v>44112</v>
      </c>
      <c r="B154" t="s">
        <v>6</v>
      </c>
      <c r="C154">
        <f t="shared" si="28"/>
        <v>1</v>
      </c>
      <c r="D154">
        <v>63.95</v>
      </c>
      <c r="E154">
        <v>92.32</v>
      </c>
      <c r="F154" s="14">
        <f t="shared" si="27"/>
        <v>28.36999999999999</v>
      </c>
      <c r="G154" s="2">
        <f t="shared" si="24"/>
        <v>-0.28000000000000114</v>
      </c>
      <c r="H154">
        <f t="shared" si="29"/>
        <v>62.75</v>
      </c>
      <c r="I154" s="10">
        <f t="shared" si="30"/>
        <v>44080</v>
      </c>
      <c r="J154">
        <f t="shared" si="31"/>
        <v>98.71</v>
      </c>
      <c r="K154" s="10">
        <f t="shared" si="32"/>
        <v>44033</v>
      </c>
      <c r="L154" t="str">
        <f t="shared" si="25"/>
        <v>YES</v>
      </c>
      <c r="M154">
        <f t="shared" si="26"/>
        <v>35.959999999999994</v>
      </c>
    </row>
    <row r="155" spans="1:13" s="47" customFormat="1">
      <c r="A155" s="46">
        <v>44113</v>
      </c>
      <c r="B155" s="47" t="s">
        <v>6</v>
      </c>
      <c r="C155" s="47">
        <f t="shared" si="28"/>
        <v>1</v>
      </c>
      <c r="D155" s="47">
        <v>63.95</v>
      </c>
      <c r="E155" s="47">
        <v>92.32</v>
      </c>
      <c r="F155" s="48">
        <f t="shared" si="27"/>
        <v>28.36999999999999</v>
      </c>
      <c r="G155" s="48">
        <f t="shared" si="24"/>
        <v>0</v>
      </c>
      <c r="H155" s="47">
        <f t="shared" si="29"/>
        <v>62.75</v>
      </c>
      <c r="I155" s="49">
        <f t="shared" si="30"/>
        <v>44080</v>
      </c>
      <c r="J155" s="47">
        <f t="shared" si="31"/>
        <v>98.71</v>
      </c>
      <c r="K155" s="49">
        <f t="shared" si="32"/>
        <v>44033</v>
      </c>
      <c r="L155" s="47" t="str">
        <f t="shared" si="25"/>
        <v>YES</v>
      </c>
      <c r="M155" s="47">
        <f t="shared" si="26"/>
        <v>35.959999999999994</v>
      </c>
    </row>
    <row r="156" spans="1:13">
      <c r="A156" s="1">
        <v>44114</v>
      </c>
      <c r="B156" t="s">
        <v>6</v>
      </c>
      <c r="C156">
        <f t="shared" si="28"/>
        <v>1</v>
      </c>
      <c r="D156">
        <v>63.97</v>
      </c>
      <c r="E156">
        <v>92</v>
      </c>
      <c r="F156" s="14">
        <f t="shared" si="27"/>
        <v>28.03</v>
      </c>
      <c r="G156" s="2">
        <f t="shared" si="24"/>
        <v>-0.3399999999999892</v>
      </c>
      <c r="H156">
        <f t="shared" si="29"/>
        <v>62.75</v>
      </c>
      <c r="I156" s="10">
        <f t="shared" si="30"/>
        <v>44080</v>
      </c>
      <c r="J156">
        <f t="shared" si="31"/>
        <v>98.71</v>
      </c>
      <c r="K156" s="10">
        <f t="shared" si="32"/>
        <v>44033</v>
      </c>
      <c r="L156" t="str">
        <f t="shared" si="25"/>
        <v>YES</v>
      </c>
      <c r="M156">
        <f t="shared" si="26"/>
        <v>35.959999999999994</v>
      </c>
    </row>
    <row r="157" spans="1:13">
      <c r="A157" s="1">
        <v>44115</v>
      </c>
      <c r="B157" t="s">
        <v>6</v>
      </c>
      <c r="C157">
        <f t="shared" si="28"/>
        <v>1</v>
      </c>
      <c r="D157">
        <v>63.95</v>
      </c>
      <c r="E157">
        <v>91.87</v>
      </c>
      <c r="F157" s="14">
        <f t="shared" si="27"/>
        <v>27.92</v>
      </c>
      <c r="G157" s="2">
        <f t="shared" si="24"/>
        <v>-0.10999999999999943</v>
      </c>
      <c r="H157">
        <f t="shared" si="29"/>
        <v>62.75</v>
      </c>
      <c r="I157" s="10">
        <f t="shared" si="30"/>
        <v>44080</v>
      </c>
      <c r="J157">
        <f t="shared" si="31"/>
        <v>98.71</v>
      </c>
      <c r="K157" s="10">
        <f t="shared" si="32"/>
        <v>44033</v>
      </c>
      <c r="L157" t="str">
        <f t="shared" si="25"/>
        <v>YES</v>
      </c>
      <c r="M157">
        <f t="shared" si="26"/>
        <v>35.959999999999994</v>
      </c>
    </row>
    <row r="158" spans="1:13" s="51" customFormat="1">
      <c r="A158" s="50">
        <v>44116</v>
      </c>
      <c r="B158" s="51" t="s">
        <v>6</v>
      </c>
      <c r="C158" s="51">
        <f t="shared" si="28"/>
        <v>1</v>
      </c>
      <c r="D158" s="51">
        <v>63.95</v>
      </c>
      <c r="E158" s="51">
        <v>91.87</v>
      </c>
      <c r="F158" s="52">
        <f t="shared" si="27"/>
        <v>27.92</v>
      </c>
      <c r="G158" s="52">
        <f t="shared" si="24"/>
        <v>0</v>
      </c>
      <c r="H158" s="51">
        <f t="shared" si="29"/>
        <v>62.75</v>
      </c>
      <c r="I158" s="53">
        <f t="shared" si="30"/>
        <v>44080</v>
      </c>
      <c r="J158" s="51">
        <f t="shared" si="31"/>
        <v>98.71</v>
      </c>
      <c r="K158" s="53">
        <f t="shared" si="32"/>
        <v>44033</v>
      </c>
      <c r="L158" s="51" t="str">
        <f t="shared" si="25"/>
        <v>YES</v>
      </c>
      <c r="M158" s="51">
        <f t="shared" si="26"/>
        <v>35.959999999999994</v>
      </c>
    </row>
    <row r="159" spans="1:13">
      <c r="A159" s="1">
        <v>44117</v>
      </c>
      <c r="B159" t="s">
        <v>6</v>
      </c>
      <c r="C159">
        <f t="shared" si="28"/>
        <v>1</v>
      </c>
      <c r="D159">
        <v>63.95</v>
      </c>
      <c r="E159">
        <v>91.62</v>
      </c>
      <c r="F159" s="14">
        <f t="shared" si="27"/>
        <v>27.67</v>
      </c>
      <c r="G159" s="2">
        <f t="shared" si="24"/>
        <v>-0.25</v>
      </c>
      <c r="H159">
        <f t="shared" si="29"/>
        <v>62.75</v>
      </c>
      <c r="I159" s="10">
        <f t="shared" si="30"/>
        <v>44080</v>
      </c>
      <c r="J159">
        <f t="shared" si="31"/>
        <v>98.71</v>
      </c>
      <c r="K159" s="10">
        <f t="shared" si="32"/>
        <v>44033</v>
      </c>
      <c r="L159" t="str">
        <f t="shared" si="25"/>
        <v>YES</v>
      </c>
      <c r="M159">
        <f t="shared" si="26"/>
        <v>35.959999999999994</v>
      </c>
    </row>
    <row r="160" spans="1:13" s="51" customFormat="1">
      <c r="A160" s="50">
        <v>44118</v>
      </c>
      <c r="B160" s="51" t="s">
        <v>6</v>
      </c>
      <c r="C160" s="51">
        <f t="shared" si="28"/>
        <v>1</v>
      </c>
      <c r="D160" s="51">
        <v>63.95</v>
      </c>
      <c r="E160" s="51">
        <v>91.62</v>
      </c>
      <c r="F160" s="52">
        <f t="shared" si="27"/>
        <v>27.67</v>
      </c>
      <c r="G160" s="52">
        <f t="shared" si="24"/>
        <v>0</v>
      </c>
      <c r="H160" s="51">
        <f t="shared" si="29"/>
        <v>62.75</v>
      </c>
      <c r="I160" s="53">
        <f t="shared" si="30"/>
        <v>44080</v>
      </c>
      <c r="J160" s="51">
        <f t="shared" si="31"/>
        <v>98.71</v>
      </c>
      <c r="K160" s="53">
        <f t="shared" si="32"/>
        <v>44033</v>
      </c>
      <c r="L160" s="51" t="str">
        <f t="shared" si="25"/>
        <v>YES</v>
      </c>
      <c r="M160" s="51">
        <f t="shared" si="26"/>
        <v>35.959999999999994</v>
      </c>
    </row>
    <row r="161" spans="1:13">
      <c r="A161" s="1">
        <v>44119</v>
      </c>
      <c r="B161" t="s">
        <v>6</v>
      </c>
      <c r="C161">
        <f t="shared" si="28"/>
        <v>1</v>
      </c>
      <c r="D161">
        <v>63.94</v>
      </c>
      <c r="E161">
        <v>91.42</v>
      </c>
      <c r="F161" s="14">
        <f t="shared" si="27"/>
        <v>27.480000000000004</v>
      </c>
      <c r="G161" s="2">
        <f t="shared" si="24"/>
        <v>-0.18999999999999773</v>
      </c>
      <c r="H161">
        <f t="shared" si="29"/>
        <v>62.75</v>
      </c>
      <c r="I161" s="10">
        <f t="shared" si="30"/>
        <v>44080</v>
      </c>
      <c r="J161">
        <f t="shared" si="31"/>
        <v>98.71</v>
      </c>
      <c r="K161" s="10">
        <f t="shared" si="32"/>
        <v>44033</v>
      </c>
      <c r="L161" t="str">
        <f t="shared" si="25"/>
        <v>YES</v>
      </c>
      <c r="M161">
        <f t="shared" si="26"/>
        <v>35.959999999999994</v>
      </c>
    </row>
    <row r="162" spans="1:13" s="55" customFormat="1">
      <c r="A162" s="54">
        <v>44120</v>
      </c>
      <c r="B162" s="55" t="s">
        <v>6</v>
      </c>
      <c r="C162" s="55">
        <f t="shared" si="28"/>
        <v>1</v>
      </c>
      <c r="D162" s="55">
        <v>63.94</v>
      </c>
      <c r="E162" s="55">
        <v>91.42</v>
      </c>
      <c r="F162" s="56">
        <f t="shared" si="27"/>
        <v>27.480000000000004</v>
      </c>
      <c r="G162" s="56">
        <f t="shared" si="24"/>
        <v>0</v>
      </c>
      <c r="H162" s="55">
        <f t="shared" si="29"/>
        <v>62.75</v>
      </c>
      <c r="I162" s="57">
        <f t="shared" si="30"/>
        <v>44080</v>
      </c>
      <c r="J162" s="55">
        <f t="shared" si="31"/>
        <v>98.71</v>
      </c>
      <c r="K162" s="57">
        <f t="shared" si="32"/>
        <v>44033</v>
      </c>
      <c r="L162" s="55" t="str">
        <f t="shared" si="25"/>
        <v>YES</v>
      </c>
      <c r="M162" s="55">
        <f t="shared" si="26"/>
        <v>35.959999999999994</v>
      </c>
    </row>
    <row r="163" spans="1:13">
      <c r="A163" s="1">
        <v>44121</v>
      </c>
      <c r="B163" t="s">
        <v>6</v>
      </c>
      <c r="C163">
        <f t="shared" si="28"/>
        <v>1</v>
      </c>
      <c r="D163">
        <v>63.97</v>
      </c>
      <c r="E163">
        <v>91.12</v>
      </c>
      <c r="F163" s="14">
        <f t="shared" si="27"/>
        <v>27.150000000000006</v>
      </c>
      <c r="G163" s="2">
        <f t="shared" si="24"/>
        <v>-0.32999999999999829</v>
      </c>
      <c r="H163">
        <f t="shared" si="29"/>
        <v>62.75</v>
      </c>
      <c r="I163" s="10">
        <f t="shared" si="30"/>
        <v>44080</v>
      </c>
      <c r="J163">
        <f t="shared" si="31"/>
        <v>98.71</v>
      </c>
      <c r="K163" s="10">
        <f t="shared" si="32"/>
        <v>44033</v>
      </c>
      <c r="L163" t="str">
        <f t="shared" si="25"/>
        <v>YES</v>
      </c>
      <c r="M163">
        <f t="shared" si="26"/>
        <v>35.959999999999994</v>
      </c>
    </row>
    <row r="164" spans="1:13">
      <c r="A164" s="1">
        <v>44122</v>
      </c>
      <c r="B164" t="s">
        <v>6</v>
      </c>
      <c r="C164">
        <f t="shared" si="28"/>
        <v>1</v>
      </c>
      <c r="D164">
        <v>64.14</v>
      </c>
      <c r="E164">
        <v>90.97</v>
      </c>
      <c r="F164" s="14">
        <f t="shared" si="27"/>
        <v>26.83</v>
      </c>
      <c r="G164" s="2">
        <f t="shared" si="24"/>
        <v>-0.32000000000000739</v>
      </c>
      <c r="H164">
        <f t="shared" si="29"/>
        <v>62.75</v>
      </c>
      <c r="I164" s="10">
        <f t="shared" ref="I164:I177" si="33">IF($H164&gt;=$H163,$I163,$A164)</f>
        <v>44080</v>
      </c>
      <c r="J164">
        <f t="shared" si="31"/>
        <v>98.71</v>
      </c>
      <c r="K164" s="10">
        <f t="shared" ref="K164:K177" si="34">IF($J164&lt;=$J163,$K163,$A164)</f>
        <v>44033</v>
      </c>
      <c r="L164" t="str">
        <f t="shared" si="25"/>
        <v>YES</v>
      </c>
      <c r="M164">
        <f t="shared" si="26"/>
        <v>35.959999999999994</v>
      </c>
    </row>
    <row r="165" spans="1:13" s="47" customFormat="1">
      <c r="A165" s="46">
        <v>44123</v>
      </c>
      <c r="B165" s="47" t="s">
        <v>6</v>
      </c>
      <c r="C165" s="47">
        <f t="shared" si="28"/>
        <v>1</v>
      </c>
      <c r="D165" s="47">
        <v>64.14</v>
      </c>
      <c r="E165" s="47">
        <v>90.97</v>
      </c>
      <c r="F165" s="48">
        <f t="shared" si="27"/>
        <v>26.83</v>
      </c>
      <c r="G165" s="48">
        <f t="shared" si="24"/>
        <v>0</v>
      </c>
      <c r="H165" s="47">
        <f t="shared" si="29"/>
        <v>62.75</v>
      </c>
      <c r="I165" s="49">
        <f t="shared" si="33"/>
        <v>44080</v>
      </c>
      <c r="J165" s="47">
        <f t="shared" si="31"/>
        <v>98.71</v>
      </c>
      <c r="K165" s="49">
        <f t="shared" si="34"/>
        <v>44033</v>
      </c>
      <c r="L165" s="47" t="str">
        <f t="shared" si="25"/>
        <v>YES</v>
      </c>
      <c r="M165" s="47">
        <f t="shared" si="26"/>
        <v>35.959999999999994</v>
      </c>
    </row>
    <row r="166" spans="1:13">
      <c r="A166" s="1">
        <v>44124</v>
      </c>
      <c r="B166" t="s">
        <v>6</v>
      </c>
      <c r="C166">
        <f t="shared" si="28"/>
        <v>1</v>
      </c>
      <c r="D166">
        <v>64.150000000000006</v>
      </c>
      <c r="E166">
        <v>90.76</v>
      </c>
      <c r="F166" s="14">
        <f t="shared" si="27"/>
        <v>26.61</v>
      </c>
      <c r="G166" s="2">
        <f t="shared" si="24"/>
        <v>-0.21999999999999886</v>
      </c>
      <c r="H166">
        <f t="shared" si="29"/>
        <v>62.75</v>
      </c>
      <c r="I166" s="10">
        <f t="shared" si="33"/>
        <v>44080</v>
      </c>
      <c r="J166">
        <f t="shared" si="31"/>
        <v>98.71</v>
      </c>
      <c r="K166" s="10">
        <f t="shared" si="34"/>
        <v>44033</v>
      </c>
      <c r="L166" t="str">
        <f t="shared" si="25"/>
        <v>YES</v>
      </c>
      <c r="M166">
        <f t="shared" si="26"/>
        <v>35.959999999999994</v>
      </c>
    </row>
    <row r="167" spans="1:13" s="47" customFormat="1">
      <c r="A167" s="46">
        <v>44125</v>
      </c>
      <c r="B167" s="47" t="s">
        <v>6</v>
      </c>
      <c r="C167" s="47">
        <f t="shared" si="28"/>
        <v>1</v>
      </c>
      <c r="D167" s="47">
        <v>64.150000000000006</v>
      </c>
      <c r="E167" s="47">
        <v>90.76</v>
      </c>
      <c r="F167" s="48">
        <f t="shared" ref="F167:F177" si="35">(E167-D167)</f>
        <v>26.61</v>
      </c>
      <c r="G167" s="48">
        <f t="shared" ref="G167:G177" si="36">F167-F166</f>
        <v>0</v>
      </c>
      <c r="H167" s="47">
        <f t="shared" si="29"/>
        <v>62.75</v>
      </c>
      <c r="I167" s="49">
        <f t="shared" si="33"/>
        <v>44080</v>
      </c>
      <c r="J167" s="47">
        <f t="shared" si="31"/>
        <v>98.71</v>
      </c>
      <c r="K167" s="49">
        <f t="shared" si="34"/>
        <v>44033</v>
      </c>
      <c r="L167" s="47" t="str">
        <f t="shared" ref="L167:L177" si="37">IF(F167&gt;0,"YES","NO")</f>
        <v>YES</v>
      </c>
      <c r="M167" s="47">
        <f t="shared" ref="M167:M177" si="38">J167-H167</f>
        <v>35.959999999999994</v>
      </c>
    </row>
    <row r="168" spans="1:13">
      <c r="A168" s="1">
        <v>44126</v>
      </c>
      <c r="B168" t="s">
        <v>6</v>
      </c>
      <c r="C168">
        <f t="shared" si="28"/>
        <v>1</v>
      </c>
      <c r="D168">
        <v>64.150000000000006</v>
      </c>
      <c r="E168">
        <v>90.5</v>
      </c>
      <c r="F168" s="14">
        <f t="shared" si="35"/>
        <v>26.349999999999994</v>
      </c>
      <c r="G168" s="2">
        <f t="shared" si="36"/>
        <v>-0.26000000000000512</v>
      </c>
      <c r="H168">
        <f t="shared" si="29"/>
        <v>62.75</v>
      </c>
      <c r="I168" s="10">
        <f t="shared" si="33"/>
        <v>44080</v>
      </c>
      <c r="J168">
        <f t="shared" si="31"/>
        <v>98.71</v>
      </c>
      <c r="K168" s="10">
        <f t="shared" si="34"/>
        <v>44033</v>
      </c>
      <c r="L168" t="str">
        <f t="shared" si="37"/>
        <v>YES</v>
      </c>
      <c r="M168">
        <f t="shared" si="38"/>
        <v>35.959999999999994</v>
      </c>
    </row>
    <row r="169" spans="1:13" s="47" customFormat="1">
      <c r="A169" s="46">
        <v>44127</v>
      </c>
      <c r="B169" s="47" t="s">
        <v>6</v>
      </c>
      <c r="C169" s="47">
        <f t="shared" si="28"/>
        <v>1</v>
      </c>
      <c r="D169" s="47">
        <v>64.150000000000006</v>
      </c>
      <c r="E169" s="47">
        <v>90.5</v>
      </c>
      <c r="F169" s="48">
        <f t="shared" si="35"/>
        <v>26.349999999999994</v>
      </c>
      <c r="G169" s="48">
        <f t="shared" si="36"/>
        <v>0</v>
      </c>
      <c r="H169" s="47">
        <f t="shared" si="29"/>
        <v>62.75</v>
      </c>
      <c r="I169" s="49">
        <f t="shared" si="33"/>
        <v>44080</v>
      </c>
      <c r="J169" s="47">
        <f t="shared" si="31"/>
        <v>98.71</v>
      </c>
      <c r="K169" s="49">
        <f t="shared" si="34"/>
        <v>44033</v>
      </c>
      <c r="L169" s="47" t="str">
        <f t="shared" si="37"/>
        <v>YES</v>
      </c>
      <c r="M169" s="47">
        <f t="shared" si="38"/>
        <v>35.959999999999994</v>
      </c>
    </row>
    <row r="170" spans="1:13">
      <c r="A170" s="1">
        <v>44128</v>
      </c>
      <c r="B170" t="s">
        <v>6</v>
      </c>
      <c r="C170">
        <f t="shared" si="28"/>
        <v>1</v>
      </c>
      <c r="D170">
        <v>64.150000000000006</v>
      </c>
      <c r="E170">
        <v>90.19</v>
      </c>
      <c r="F170" s="14">
        <f t="shared" si="35"/>
        <v>26.039999999999992</v>
      </c>
      <c r="G170" s="2">
        <f t="shared" si="36"/>
        <v>-0.31000000000000227</v>
      </c>
      <c r="H170">
        <f t="shared" si="29"/>
        <v>62.75</v>
      </c>
      <c r="I170" s="10">
        <f t="shared" si="33"/>
        <v>44080</v>
      </c>
      <c r="J170">
        <f t="shared" si="31"/>
        <v>98.71</v>
      </c>
      <c r="K170" s="10">
        <f t="shared" si="34"/>
        <v>44033</v>
      </c>
      <c r="L170" t="str">
        <f t="shared" si="37"/>
        <v>YES</v>
      </c>
      <c r="M170">
        <f t="shared" si="38"/>
        <v>35.959999999999994</v>
      </c>
    </row>
    <row r="171" spans="1:13">
      <c r="A171" s="1">
        <v>44129</v>
      </c>
      <c r="B171" t="s">
        <v>6</v>
      </c>
      <c r="C171">
        <f t="shared" si="28"/>
        <v>1</v>
      </c>
      <c r="D171" s="13">
        <v>64.14</v>
      </c>
      <c r="E171" s="13">
        <v>90.17</v>
      </c>
      <c r="F171" s="14">
        <f t="shared" si="35"/>
        <v>26.03</v>
      </c>
      <c r="G171" s="2">
        <f t="shared" si="36"/>
        <v>-9.9999999999909051E-3</v>
      </c>
      <c r="H171">
        <f t="shared" si="29"/>
        <v>62.75</v>
      </c>
      <c r="I171" s="10">
        <f t="shared" si="33"/>
        <v>44080</v>
      </c>
      <c r="J171">
        <f t="shared" si="31"/>
        <v>98.71</v>
      </c>
      <c r="K171" s="10">
        <f t="shared" si="34"/>
        <v>44033</v>
      </c>
      <c r="L171" t="str">
        <f t="shared" si="37"/>
        <v>YES</v>
      </c>
      <c r="M171">
        <f t="shared" si="38"/>
        <v>35.959999999999994</v>
      </c>
    </row>
    <row r="172" spans="1:13" s="51" customFormat="1">
      <c r="A172" s="50">
        <v>44130</v>
      </c>
      <c r="B172" s="51" t="s">
        <v>6</v>
      </c>
      <c r="C172" s="51">
        <f t="shared" si="28"/>
        <v>1</v>
      </c>
      <c r="D172" s="51">
        <v>64.14</v>
      </c>
      <c r="E172" s="51">
        <v>90.17</v>
      </c>
      <c r="F172" s="52">
        <f t="shared" si="35"/>
        <v>26.03</v>
      </c>
      <c r="G172" s="52">
        <f t="shared" si="36"/>
        <v>0</v>
      </c>
      <c r="H172" s="51">
        <f t="shared" si="29"/>
        <v>62.75</v>
      </c>
      <c r="I172" s="53">
        <f t="shared" si="33"/>
        <v>44080</v>
      </c>
      <c r="J172" s="51">
        <f t="shared" si="31"/>
        <v>98.71</v>
      </c>
      <c r="K172" s="53">
        <f t="shared" si="34"/>
        <v>44033</v>
      </c>
      <c r="L172" s="51" t="str">
        <f t="shared" si="37"/>
        <v>YES</v>
      </c>
      <c r="M172" s="51">
        <f t="shared" si="38"/>
        <v>35.959999999999994</v>
      </c>
    </row>
    <row r="173" spans="1:13" s="51" customFormat="1">
      <c r="A173" s="50">
        <v>44131</v>
      </c>
      <c r="B173" s="51" t="s">
        <v>6</v>
      </c>
      <c r="C173" s="51">
        <f t="shared" si="28"/>
        <v>1</v>
      </c>
      <c r="D173" s="51">
        <v>64.14</v>
      </c>
      <c r="E173" s="51">
        <v>90.17</v>
      </c>
      <c r="F173" s="52">
        <f t="shared" si="35"/>
        <v>26.03</v>
      </c>
      <c r="G173" s="52">
        <f t="shared" si="36"/>
        <v>0</v>
      </c>
      <c r="H173" s="51">
        <f t="shared" si="29"/>
        <v>62.75</v>
      </c>
      <c r="I173" s="53">
        <f t="shared" si="33"/>
        <v>44080</v>
      </c>
      <c r="J173" s="51">
        <f t="shared" si="31"/>
        <v>98.71</v>
      </c>
      <c r="K173" s="53">
        <f t="shared" si="34"/>
        <v>44033</v>
      </c>
      <c r="L173" s="51" t="str">
        <f t="shared" si="37"/>
        <v>YES</v>
      </c>
      <c r="M173" s="51">
        <f t="shared" si="38"/>
        <v>35.959999999999994</v>
      </c>
    </row>
    <row r="174" spans="1:13" s="51" customFormat="1">
      <c r="A174" s="50">
        <v>44132</v>
      </c>
      <c r="B174" s="51" t="s">
        <v>6</v>
      </c>
      <c r="C174" s="51">
        <f t="shared" si="28"/>
        <v>1</v>
      </c>
      <c r="D174" s="51">
        <v>64.14</v>
      </c>
      <c r="E174" s="51">
        <v>90.17</v>
      </c>
      <c r="F174" s="52">
        <f t="shared" si="35"/>
        <v>26.03</v>
      </c>
      <c r="G174" s="52">
        <f t="shared" si="36"/>
        <v>0</v>
      </c>
      <c r="H174" s="51">
        <f t="shared" si="29"/>
        <v>62.75</v>
      </c>
      <c r="I174" s="53">
        <f t="shared" si="33"/>
        <v>44080</v>
      </c>
      <c r="J174" s="51">
        <f t="shared" si="31"/>
        <v>98.71</v>
      </c>
      <c r="K174" s="53">
        <f t="shared" si="34"/>
        <v>44033</v>
      </c>
      <c r="L174" s="51" t="str">
        <f t="shared" si="37"/>
        <v>YES</v>
      </c>
      <c r="M174" s="51">
        <f t="shared" si="38"/>
        <v>35.959999999999994</v>
      </c>
    </row>
    <row r="175" spans="1:13" s="13" customFormat="1">
      <c r="A175" s="58">
        <v>44133</v>
      </c>
      <c r="B175" s="13" t="s">
        <v>6</v>
      </c>
      <c r="C175" s="13">
        <f t="shared" si="28"/>
        <v>1</v>
      </c>
      <c r="D175" s="13">
        <v>64.14</v>
      </c>
      <c r="E175" s="13">
        <v>87.9</v>
      </c>
      <c r="F175" s="59">
        <f t="shared" si="35"/>
        <v>23.760000000000005</v>
      </c>
      <c r="G175" s="59">
        <f t="shared" si="36"/>
        <v>-2.269999999999996</v>
      </c>
      <c r="H175" s="13">
        <f t="shared" si="29"/>
        <v>62.75</v>
      </c>
      <c r="I175" s="60">
        <f t="shared" si="33"/>
        <v>44080</v>
      </c>
      <c r="J175" s="13">
        <f t="shared" si="31"/>
        <v>98.71</v>
      </c>
      <c r="K175" s="60">
        <f t="shared" si="34"/>
        <v>44033</v>
      </c>
      <c r="L175" s="13" t="str">
        <f t="shared" si="37"/>
        <v>YES</v>
      </c>
      <c r="M175" s="13">
        <f t="shared" si="38"/>
        <v>35.959999999999994</v>
      </c>
    </row>
    <row r="176" spans="1:13">
      <c r="A176" s="1">
        <v>44134</v>
      </c>
      <c r="B176" t="s">
        <v>6</v>
      </c>
      <c r="C176">
        <f t="shared" si="28"/>
        <v>1</v>
      </c>
      <c r="D176">
        <v>64.14</v>
      </c>
      <c r="E176">
        <v>87.79</v>
      </c>
      <c r="F176" s="14">
        <f t="shared" si="35"/>
        <v>23.650000000000006</v>
      </c>
      <c r="G176" s="2">
        <f t="shared" si="36"/>
        <v>-0.10999999999999943</v>
      </c>
      <c r="H176">
        <f t="shared" si="29"/>
        <v>62.75</v>
      </c>
      <c r="I176" s="10">
        <f t="shared" si="33"/>
        <v>44080</v>
      </c>
      <c r="J176">
        <f t="shared" si="31"/>
        <v>98.71</v>
      </c>
      <c r="K176" s="10">
        <f t="shared" si="34"/>
        <v>44033</v>
      </c>
      <c r="L176" t="str">
        <f t="shared" si="37"/>
        <v>YES</v>
      </c>
      <c r="M176">
        <f t="shared" si="38"/>
        <v>35.959999999999994</v>
      </c>
    </row>
    <row r="177" spans="1:13" s="62" customFormat="1">
      <c r="A177" s="61">
        <v>44135</v>
      </c>
      <c r="B177" s="62" t="s">
        <v>6</v>
      </c>
      <c r="C177" s="62">
        <f t="shared" si="28"/>
        <v>1</v>
      </c>
      <c r="D177" s="62">
        <v>64.150000000000006</v>
      </c>
      <c r="E177" s="62">
        <v>87.57</v>
      </c>
      <c r="F177" s="63">
        <f t="shared" si="35"/>
        <v>23.419999999999987</v>
      </c>
      <c r="G177" s="63">
        <f t="shared" si="36"/>
        <v>-0.23000000000001819</v>
      </c>
      <c r="H177" s="62">
        <f t="shared" si="29"/>
        <v>62.75</v>
      </c>
      <c r="I177" s="64">
        <f t="shared" si="33"/>
        <v>44080</v>
      </c>
      <c r="J177" s="62">
        <f t="shared" si="31"/>
        <v>98.71</v>
      </c>
      <c r="K177" s="64">
        <f t="shared" si="34"/>
        <v>44033</v>
      </c>
      <c r="L177" s="62" t="str">
        <f t="shared" si="37"/>
        <v>YES</v>
      </c>
      <c r="M177" s="62">
        <f t="shared" si="38"/>
        <v>35.959999999999994</v>
      </c>
    </row>
    <row r="178" spans="1:13">
      <c r="C178">
        <f>SUM(C1:C177)</f>
        <v>150</v>
      </c>
      <c r="E178">
        <v>0</v>
      </c>
    </row>
    <row r="179" spans="1:13">
      <c r="B179" t="s">
        <v>157</v>
      </c>
    </row>
    <row r="180" spans="1:13">
      <c r="A180" s="1" t="s">
        <v>156</v>
      </c>
      <c r="B180">
        <v>1</v>
      </c>
    </row>
    <row r="181" spans="1:13">
      <c r="A181" s="1" t="s">
        <v>158</v>
      </c>
      <c r="B181">
        <f>SUM(C15:C20)</f>
        <v>6</v>
      </c>
    </row>
    <row r="182" spans="1:13">
      <c r="A182" s="1" t="s">
        <v>159</v>
      </c>
      <c r="B182">
        <f>SUM(C23:C79)</f>
        <v>57</v>
      </c>
    </row>
    <row r="183" spans="1:13">
      <c r="A183" s="1" t="s">
        <v>160</v>
      </c>
      <c r="B183">
        <f>SUM(C92:C177)</f>
        <v>86</v>
      </c>
    </row>
  </sheetData>
  <autoFilter ref="A1:G74" xr:uid="{ED588336-8867-4BD1-B52B-E53084FA8AB6}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05B5-B175-44E4-B2D6-990E2BA230AD}">
  <sheetPr codeName="Sheet5"/>
  <dimension ref="A1:O178"/>
  <sheetViews>
    <sheetView workbookViewId="0">
      <selection activeCell="B7" sqref="B7"/>
    </sheetView>
  </sheetViews>
  <sheetFormatPr defaultRowHeight="15"/>
  <cols>
    <col min="1" max="1" width="10.5703125" style="1" bestFit="1" customWidth="1"/>
    <col min="2" max="2" width="9.7109375" bestFit="1" customWidth="1"/>
    <col min="3" max="3" width="11.28515625" customWidth="1"/>
    <col min="4" max="5" width="10.140625" bestFit="1" customWidth="1"/>
    <col min="6" max="6" width="13.42578125" style="14" bestFit="1" customWidth="1"/>
    <col min="7" max="7" width="22.28515625" style="2" bestFit="1" customWidth="1"/>
    <col min="8" max="8" width="16.85546875" bestFit="1" customWidth="1"/>
    <col min="9" max="9" width="18.28515625" style="10" bestFit="1" customWidth="1"/>
    <col min="10" max="10" width="17.28515625" bestFit="1" customWidth="1"/>
    <col min="11" max="11" width="18.28515625" style="10" bestFit="1" customWidth="1"/>
    <col min="14" max="14" width="15.28515625" bestFit="1" customWidth="1"/>
    <col min="15" max="15" width="17.28515625" bestFit="1" customWidth="1"/>
  </cols>
  <sheetData>
    <row r="1" spans="1:15">
      <c r="A1" s="1" t="s">
        <v>0</v>
      </c>
      <c r="B1" t="s">
        <v>1</v>
      </c>
      <c r="C1" t="s">
        <v>2</v>
      </c>
      <c r="D1" t="s">
        <v>4</v>
      </c>
      <c r="E1" t="s">
        <v>3</v>
      </c>
      <c r="F1" s="14" t="s">
        <v>5</v>
      </c>
      <c r="G1" s="2" t="s">
        <v>13</v>
      </c>
      <c r="H1" t="s">
        <v>123</v>
      </c>
      <c r="I1" s="10" t="s">
        <v>124</v>
      </c>
      <c r="J1" t="s">
        <v>90</v>
      </c>
      <c r="K1" s="10" t="s">
        <v>91</v>
      </c>
      <c r="L1" t="s">
        <v>24</v>
      </c>
      <c r="M1" s="10" t="s">
        <v>96</v>
      </c>
      <c r="N1" t="s">
        <v>18</v>
      </c>
      <c r="O1" t="s">
        <v>19</v>
      </c>
    </row>
    <row r="2" spans="1:15">
      <c r="A2" s="1">
        <v>43960</v>
      </c>
      <c r="B2" t="s">
        <v>6</v>
      </c>
      <c r="C2">
        <f>IF(F2&gt;0,1,0)</f>
        <v>0</v>
      </c>
      <c r="D2">
        <v>0</v>
      </c>
      <c r="E2">
        <v>0</v>
      </c>
      <c r="F2" s="14">
        <f t="shared" ref="F2:F65" si="0">(E2-D2)</f>
        <v>0</v>
      </c>
      <c r="G2" s="2" t="e">
        <f t="shared" ref="G2:G65" si="1">F2-F1</f>
        <v>#VALUE!</v>
      </c>
      <c r="H2" t="s">
        <v>8</v>
      </c>
      <c r="J2" t="s">
        <v>8</v>
      </c>
      <c r="L2" t="str">
        <f t="shared" ref="L2:L65" si="2">IF(F2&gt;0,"YES","NO")</f>
        <v>NO</v>
      </c>
      <c r="M2" t="e">
        <f>J2-H2</f>
        <v>#VALUE!</v>
      </c>
    </row>
    <row r="3" spans="1:15">
      <c r="A3" s="1">
        <v>43961</v>
      </c>
      <c r="B3" t="s">
        <v>6</v>
      </c>
      <c r="C3">
        <f t="shared" ref="C3:C66" si="3">IF(F3&gt;0,1,0)</f>
        <v>0</v>
      </c>
      <c r="D3">
        <v>0</v>
      </c>
      <c r="E3">
        <v>0</v>
      </c>
      <c r="F3" s="14">
        <f t="shared" si="0"/>
        <v>0</v>
      </c>
      <c r="G3" s="2">
        <f t="shared" si="1"/>
        <v>0</v>
      </c>
      <c r="H3">
        <f t="shared" ref="H3:H66" si="4">IF($D3&lt;$H2,$D3,$H2)</f>
        <v>0</v>
      </c>
      <c r="I3" s="10">
        <v>43961</v>
      </c>
      <c r="J3">
        <v>0</v>
      </c>
      <c r="K3" s="10">
        <v>43961</v>
      </c>
      <c r="L3" t="str">
        <f t="shared" si="2"/>
        <v>NO</v>
      </c>
      <c r="M3">
        <f t="shared" ref="M3:M66" si="5">J3-H3</f>
        <v>0</v>
      </c>
    </row>
    <row r="4" spans="1:15">
      <c r="A4" s="1">
        <v>43962</v>
      </c>
      <c r="B4" t="s">
        <v>6</v>
      </c>
      <c r="C4">
        <f t="shared" si="3"/>
        <v>0</v>
      </c>
      <c r="D4">
        <v>0</v>
      </c>
      <c r="E4">
        <v>0</v>
      </c>
      <c r="F4" s="14">
        <f t="shared" si="0"/>
        <v>0</v>
      </c>
      <c r="G4" s="2">
        <f t="shared" si="1"/>
        <v>0</v>
      </c>
      <c r="H4">
        <v>0</v>
      </c>
      <c r="I4" s="10">
        <f t="shared" ref="I4:I35" si="6">IF($H4&gt;=$H3,$I3,$A4)</f>
        <v>43961</v>
      </c>
      <c r="J4">
        <f t="shared" ref="J4:J67" si="7">IF($E4&gt;$J3,$E4,$J3)</f>
        <v>0</v>
      </c>
      <c r="K4" s="10">
        <f t="shared" ref="K4:K35" si="8">IF($J4&lt;=$J3,$K3,$A4)</f>
        <v>43961</v>
      </c>
      <c r="L4" t="str">
        <f t="shared" si="2"/>
        <v>NO</v>
      </c>
      <c r="M4">
        <f t="shared" si="5"/>
        <v>0</v>
      </c>
    </row>
    <row r="5" spans="1:15">
      <c r="A5" s="1">
        <v>43963</v>
      </c>
      <c r="B5" t="s">
        <v>6</v>
      </c>
      <c r="C5">
        <f t="shared" si="3"/>
        <v>0</v>
      </c>
      <c r="D5">
        <v>0</v>
      </c>
      <c r="E5">
        <v>0</v>
      </c>
      <c r="F5" s="14">
        <f t="shared" si="0"/>
        <v>0</v>
      </c>
      <c r="G5" s="2">
        <f t="shared" si="1"/>
        <v>0</v>
      </c>
      <c r="H5">
        <v>0</v>
      </c>
      <c r="I5" s="10">
        <f t="shared" si="6"/>
        <v>43961</v>
      </c>
      <c r="J5">
        <f t="shared" si="7"/>
        <v>0</v>
      </c>
      <c r="K5" s="10">
        <f t="shared" si="8"/>
        <v>43961</v>
      </c>
      <c r="L5" t="str">
        <f t="shared" si="2"/>
        <v>NO</v>
      </c>
      <c r="M5">
        <f t="shared" si="5"/>
        <v>0</v>
      </c>
    </row>
    <row r="6" spans="1:15">
      <c r="A6" s="1">
        <v>43964</v>
      </c>
      <c r="B6" t="s">
        <v>6</v>
      </c>
      <c r="C6">
        <f t="shared" si="3"/>
        <v>0</v>
      </c>
      <c r="D6">
        <v>0</v>
      </c>
      <c r="E6">
        <v>0</v>
      </c>
      <c r="F6" s="14">
        <f t="shared" si="0"/>
        <v>0</v>
      </c>
      <c r="G6" s="2">
        <f t="shared" si="1"/>
        <v>0</v>
      </c>
      <c r="H6">
        <v>0</v>
      </c>
      <c r="I6" s="10">
        <f t="shared" si="6"/>
        <v>43961</v>
      </c>
      <c r="J6">
        <f t="shared" si="7"/>
        <v>0</v>
      </c>
      <c r="K6" s="10">
        <f t="shared" si="8"/>
        <v>43961</v>
      </c>
      <c r="L6" t="str">
        <f t="shared" si="2"/>
        <v>NO</v>
      </c>
      <c r="M6">
        <f t="shared" si="5"/>
        <v>0</v>
      </c>
    </row>
    <row r="7" spans="1:15">
      <c r="A7" s="1">
        <v>43965</v>
      </c>
      <c r="B7" t="s">
        <v>6</v>
      </c>
      <c r="C7">
        <f t="shared" si="3"/>
        <v>0</v>
      </c>
      <c r="D7">
        <v>0</v>
      </c>
      <c r="E7">
        <v>0</v>
      </c>
      <c r="F7" s="14">
        <f t="shared" si="0"/>
        <v>0</v>
      </c>
      <c r="G7" s="2">
        <f t="shared" si="1"/>
        <v>0</v>
      </c>
      <c r="H7">
        <v>0</v>
      </c>
      <c r="I7" s="10">
        <f t="shared" si="6"/>
        <v>43961</v>
      </c>
      <c r="J7">
        <f t="shared" si="7"/>
        <v>0</v>
      </c>
      <c r="K7" s="10">
        <f t="shared" si="8"/>
        <v>43961</v>
      </c>
      <c r="L7" t="str">
        <f t="shared" si="2"/>
        <v>NO</v>
      </c>
      <c r="M7">
        <f t="shared" si="5"/>
        <v>0</v>
      </c>
    </row>
    <row r="8" spans="1:15">
      <c r="A8" s="1">
        <v>43966</v>
      </c>
      <c r="B8" t="s">
        <v>6</v>
      </c>
      <c r="C8">
        <f t="shared" si="3"/>
        <v>0</v>
      </c>
      <c r="D8">
        <v>0</v>
      </c>
      <c r="E8">
        <v>0</v>
      </c>
      <c r="F8" s="14">
        <f t="shared" si="0"/>
        <v>0</v>
      </c>
      <c r="G8" s="2">
        <f t="shared" si="1"/>
        <v>0</v>
      </c>
      <c r="H8">
        <v>0</v>
      </c>
      <c r="I8" s="10">
        <f t="shared" si="6"/>
        <v>43961</v>
      </c>
      <c r="J8">
        <f t="shared" si="7"/>
        <v>0</v>
      </c>
      <c r="K8" s="10">
        <f t="shared" si="8"/>
        <v>43961</v>
      </c>
      <c r="L8" t="str">
        <f t="shared" si="2"/>
        <v>NO</v>
      </c>
      <c r="M8">
        <f t="shared" si="5"/>
        <v>0</v>
      </c>
    </row>
    <row r="9" spans="1:15">
      <c r="A9" s="1">
        <v>43967</v>
      </c>
      <c r="B9" t="s">
        <v>6</v>
      </c>
      <c r="C9">
        <f t="shared" si="3"/>
        <v>0</v>
      </c>
      <c r="D9">
        <v>0</v>
      </c>
      <c r="E9">
        <v>0</v>
      </c>
      <c r="F9" s="14">
        <f t="shared" si="0"/>
        <v>0</v>
      </c>
      <c r="G9" s="2">
        <f t="shared" si="1"/>
        <v>0</v>
      </c>
      <c r="H9">
        <v>0</v>
      </c>
      <c r="I9" s="10">
        <f t="shared" si="6"/>
        <v>43961</v>
      </c>
      <c r="J9">
        <f t="shared" si="7"/>
        <v>0</v>
      </c>
      <c r="K9" s="10">
        <f t="shared" si="8"/>
        <v>43961</v>
      </c>
      <c r="L9" t="str">
        <f t="shared" si="2"/>
        <v>NO</v>
      </c>
      <c r="M9">
        <f t="shared" si="5"/>
        <v>0</v>
      </c>
    </row>
    <row r="10" spans="1:15">
      <c r="A10" s="1">
        <v>43968</v>
      </c>
      <c r="B10" t="s">
        <v>6</v>
      </c>
      <c r="C10">
        <f t="shared" si="3"/>
        <v>0</v>
      </c>
      <c r="D10">
        <v>0</v>
      </c>
      <c r="E10">
        <v>0</v>
      </c>
      <c r="F10" s="14">
        <f t="shared" si="0"/>
        <v>0</v>
      </c>
      <c r="G10" s="2">
        <f t="shared" si="1"/>
        <v>0</v>
      </c>
      <c r="H10">
        <v>0</v>
      </c>
      <c r="I10" s="10">
        <f t="shared" si="6"/>
        <v>43961</v>
      </c>
      <c r="J10">
        <f t="shared" si="7"/>
        <v>0</v>
      </c>
      <c r="K10" s="10">
        <f t="shared" si="8"/>
        <v>43961</v>
      </c>
      <c r="L10" t="str">
        <f t="shared" si="2"/>
        <v>NO</v>
      </c>
      <c r="M10">
        <f t="shared" si="5"/>
        <v>0</v>
      </c>
    </row>
    <row r="11" spans="1:15">
      <c r="A11" s="1">
        <v>43969</v>
      </c>
      <c r="B11" t="s">
        <v>6</v>
      </c>
      <c r="C11">
        <f t="shared" si="3"/>
        <v>0</v>
      </c>
      <c r="D11">
        <v>0</v>
      </c>
      <c r="E11">
        <v>0</v>
      </c>
      <c r="F11" s="14">
        <f t="shared" si="0"/>
        <v>0</v>
      </c>
      <c r="G11" s="2">
        <f t="shared" si="1"/>
        <v>0</v>
      </c>
      <c r="H11">
        <v>0</v>
      </c>
      <c r="I11" s="10">
        <f t="shared" si="6"/>
        <v>43961</v>
      </c>
      <c r="J11">
        <f t="shared" si="7"/>
        <v>0</v>
      </c>
      <c r="K11" s="10">
        <f t="shared" si="8"/>
        <v>43961</v>
      </c>
      <c r="L11" t="str">
        <f t="shared" si="2"/>
        <v>NO</v>
      </c>
      <c r="M11">
        <f t="shared" si="5"/>
        <v>0</v>
      </c>
    </row>
    <row r="12" spans="1:15">
      <c r="A12" s="1">
        <v>43970</v>
      </c>
      <c r="B12" t="s">
        <v>6</v>
      </c>
      <c r="C12">
        <f t="shared" si="3"/>
        <v>0</v>
      </c>
      <c r="D12">
        <v>0</v>
      </c>
      <c r="E12">
        <v>0</v>
      </c>
      <c r="F12" s="14">
        <f t="shared" si="0"/>
        <v>0</v>
      </c>
      <c r="G12" s="2">
        <f t="shared" si="1"/>
        <v>0</v>
      </c>
      <c r="H12">
        <v>0</v>
      </c>
      <c r="I12" s="10">
        <f t="shared" si="6"/>
        <v>43961</v>
      </c>
      <c r="J12">
        <f t="shared" si="7"/>
        <v>0</v>
      </c>
      <c r="K12" s="10">
        <f t="shared" si="8"/>
        <v>43961</v>
      </c>
      <c r="L12" t="str">
        <f t="shared" si="2"/>
        <v>NO</v>
      </c>
      <c r="M12">
        <f t="shared" si="5"/>
        <v>0</v>
      </c>
    </row>
    <row r="13" spans="1:15">
      <c r="A13" s="1">
        <v>43971</v>
      </c>
      <c r="B13" t="s">
        <v>6</v>
      </c>
      <c r="C13">
        <f t="shared" si="3"/>
        <v>0</v>
      </c>
      <c r="D13">
        <v>0</v>
      </c>
      <c r="E13">
        <v>0</v>
      </c>
      <c r="F13" s="14">
        <f t="shared" si="0"/>
        <v>0</v>
      </c>
      <c r="G13" s="2">
        <f t="shared" si="1"/>
        <v>0</v>
      </c>
      <c r="H13">
        <v>0</v>
      </c>
      <c r="I13" s="10">
        <f t="shared" si="6"/>
        <v>43961</v>
      </c>
      <c r="J13">
        <f t="shared" si="7"/>
        <v>0</v>
      </c>
      <c r="K13" s="10">
        <f t="shared" si="8"/>
        <v>43961</v>
      </c>
      <c r="L13" t="str">
        <f t="shared" si="2"/>
        <v>NO</v>
      </c>
      <c r="M13">
        <f t="shared" si="5"/>
        <v>0</v>
      </c>
    </row>
    <row r="14" spans="1:15">
      <c r="A14" s="1">
        <v>43972</v>
      </c>
      <c r="B14" t="s">
        <v>6</v>
      </c>
      <c r="C14">
        <f t="shared" si="3"/>
        <v>0</v>
      </c>
      <c r="D14">
        <v>0</v>
      </c>
      <c r="E14">
        <v>0</v>
      </c>
      <c r="F14" s="14">
        <f t="shared" si="0"/>
        <v>0</v>
      </c>
      <c r="G14" s="2">
        <f t="shared" si="1"/>
        <v>0</v>
      </c>
      <c r="H14">
        <v>0</v>
      </c>
      <c r="I14" s="10">
        <f t="shared" si="6"/>
        <v>43961</v>
      </c>
      <c r="J14">
        <f t="shared" si="7"/>
        <v>0</v>
      </c>
      <c r="K14" s="10">
        <f t="shared" si="8"/>
        <v>43961</v>
      </c>
      <c r="L14" t="str">
        <f t="shared" si="2"/>
        <v>NO</v>
      </c>
      <c r="M14">
        <f t="shared" si="5"/>
        <v>0</v>
      </c>
    </row>
    <row r="15" spans="1:15">
      <c r="A15" s="1">
        <v>43973</v>
      </c>
      <c r="B15" t="s">
        <v>6</v>
      </c>
      <c r="C15">
        <f t="shared" si="3"/>
        <v>0</v>
      </c>
      <c r="D15">
        <v>0</v>
      </c>
      <c r="E15">
        <v>0</v>
      </c>
      <c r="F15" s="14">
        <f t="shared" si="0"/>
        <v>0</v>
      </c>
      <c r="G15" s="2">
        <f t="shared" si="1"/>
        <v>0</v>
      </c>
      <c r="H15">
        <v>0</v>
      </c>
      <c r="I15" s="10">
        <f t="shared" si="6"/>
        <v>43961</v>
      </c>
      <c r="J15">
        <f t="shared" si="7"/>
        <v>0</v>
      </c>
      <c r="K15" s="10">
        <f t="shared" si="8"/>
        <v>43961</v>
      </c>
      <c r="L15" t="str">
        <f t="shared" si="2"/>
        <v>NO</v>
      </c>
      <c r="M15">
        <f t="shared" si="5"/>
        <v>0</v>
      </c>
    </row>
    <row r="16" spans="1:15">
      <c r="A16" s="1">
        <v>43974</v>
      </c>
      <c r="B16" t="s">
        <v>6</v>
      </c>
      <c r="C16">
        <f t="shared" si="3"/>
        <v>0</v>
      </c>
      <c r="D16">
        <v>0</v>
      </c>
      <c r="E16">
        <v>0</v>
      </c>
      <c r="F16" s="14">
        <f t="shared" si="0"/>
        <v>0</v>
      </c>
      <c r="G16" s="2">
        <f t="shared" si="1"/>
        <v>0</v>
      </c>
      <c r="H16">
        <v>0</v>
      </c>
      <c r="I16" s="10">
        <f t="shared" si="6"/>
        <v>43961</v>
      </c>
      <c r="J16">
        <f t="shared" si="7"/>
        <v>0</v>
      </c>
      <c r="K16" s="10">
        <f t="shared" si="8"/>
        <v>43961</v>
      </c>
      <c r="L16" t="str">
        <f t="shared" si="2"/>
        <v>NO</v>
      </c>
      <c r="M16">
        <f t="shared" si="5"/>
        <v>0</v>
      </c>
    </row>
    <row r="17" spans="1:13">
      <c r="A17" s="1">
        <v>43975</v>
      </c>
      <c r="B17" t="s">
        <v>6</v>
      </c>
      <c r="C17">
        <f t="shared" si="3"/>
        <v>0</v>
      </c>
      <c r="D17">
        <v>0</v>
      </c>
      <c r="E17">
        <v>0</v>
      </c>
      <c r="F17" s="14">
        <f t="shared" si="0"/>
        <v>0</v>
      </c>
      <c r="G17" s="2">
        <f t="shared" si="1"/>
        <v>0</v>
      </c>
      <c r="H17">
        <v>0</v>
      </c>
      <c r="I17" s="10">
        <f t="shared" si="6"/>
        <v>43961</v>
      </c>
      <c r="J17">
        <f t="shared" si="7"/>
        <v>0</v>
      </c>
      <c r="K17" s="10">
        <f t="shared" si="8"/>
        <v>43961</v>
      </c>
      <c r="L17" t="str">
        <f t="shared" si="2"/>
        <v>NO</v>
      </c>
      <c r="M17">
        <f t="shared" si="5"/>
        <v>0</v>
      </c>
    </row>
    <row r="18" spans="1:13">
      <c r="A18" s="1">
        <v>43976</v>
      </c>
      <c r="B18" t="s">
        <v>6</v>
      </c>
      <c r="C18">
        <f t="shared" si="3"/>
        <v>0</v>
      </c>
      <c r="D18">
        <v>0</v>
      </c>
      <c r="E18">
        <v>0</v>
      </c>
      <c r="F18" s="14">
        <f t="shared" si="0"/>
        <v>0</v>
      </c>
      <c r="G18" s="2">
        <f t="shared" si="1"/>
        <v>0</v>
      </c>
      <c r="H18">
        <v>0</v>
      </c>
      <c r="I18" s="10">
        <f t="shared" si="6"/>
        <v>43961</v>
      </c>
      <c r="J18">
        <f t="shared" si="7"/>
        <v>0</v>
      </c>
      <c r="K18" s="10">
        <f t="shared" si="8"/>
        <v>43961</v>
      </c>
      <c r="L18" t="str">
        <f t="shared" si="2"/>
        <v>NO</v>
      </c>
      <c r="M18">
        <f t="shared" si="5"/>
        <v>0</v>
      </c>
    </row>
    <row r="19" spans="1:13">
      <c r="A19" s="1">
        <v>43977</v>
      </c>
      <c r="B19" t="s">
        <v>6</v>
      </c>
      <c r="C19">
        <f t="shared" si="3"/>
        <v>0</v>
      </c>
      <c r="D19">
        <v>0</v>
      </c>
      <c r="E19">
        <v>0</v>
      </c>
      <c r="F19" s="14">
        <f t="shared" si="0"/>
        <v>0</v>
      </c>
      <c r="G19" s="2">
        <f t="shared" si="1"/>
        <v>0</v>
      </c>
      <c r="H19">
        <v>0</v>
      </c>
      <c r="I19" s="10">
        <f t="shared" si="6"/>
        <v>43961</v>
      </c>
      <c r="J19">
        <f t="shared" si="7"/>
        <v>0</v>
      </c>
      <c r="K19" s="10">
        <f t="shared" si="8"/>
        <v>43961</v>
      </c>
      <c r="L19" t="str">
        <f t="shared" si="2"/>
        <v>NO</v>
      </c>
      <c r="M19">
        <f t="shared" si="5"/>
        <v>0</v>
      </c>
    </row>
    <row r="20" spans="1:13">
      <c r="A20" s="1">
        <v>43978</v>
      </c>
      <c r="B20" t="s">
        <v>6</v>
      </c>
      <c r="C20">
        <f t="shared" si="3"/>
        <v>0</v>
      </c>
      <c r="D20">
        <v>0</v>
      </c>
      <c r="E20">
        <v>0</v>
      </c>
      <c r="F20" s="14">
        <f t="shared" si="0"/>
        <v>0</v>
      </c>
      <c r="G20" s="2">
        <f t="shared" si="1"/>
        <v>0</v>
      </c>
      <c r="H20">
        <v>0</v>
      </c>
      <c r="I20" s="10">
        <f t="shared" si="6"/>
        <v>43961</v>
      </c>
      <c r="J20">
        <f t="shared" si="7"/>
        <v>0</v>
      </c>
      <c r="K20" s="10">
        <f t="shared" si="8"/>
        <v>43961</v>
      </c>
      <c r="L20" t="str">
        <f t="shared" si="2"/>
        <v>NO</v>
      </c>
      <c r="M20">
        <f t="shared" si="5"/>
        <v>0</v>
      </c>
    </row>
    <row r="21" spans="1:13">
      <c r="A21" s="1">
        <v>43979</v>
      </c>
      <c r="B21" t="s">
        <v>6</v>
      </c>
      <c r="C21">
        <f t="shared" si="3"/>
        <v>0</v>
      </c>
      <c r="D21">
        <v>0</v>
      </c>
      <c r="E21">
        <v>0</v>
      </c>
      <c r="F21" s="14">
        <f t="shared" si="0"/>
        <v>0</v>
      </c>
      <c r="G21" s="2">
        <f t="shared" si="1"/>
        <v>0</v>
      </c>
      <c r="H21">
        <v>0</v>
      </c>
      <c r="I21" s="10">
        <f t="shared" si="6"/>
        <v>43961</v>
      </c>
      <c r="J21">
        <f t="shared" si="7"/>
        <v>0</v>
      </c>
      <c r="K21" s="10">
        <f t="shared" si="8"/>
        <v>43961</v>
      </c>
      <c r="L21" t="str">
        <f t="shared" si="2"/>
        <v>NO</v>
      </c>
      <c r="M21">
        <f t="shared" si="5"/>
        <v>0</v>
      </c>
    </row>
    <row r="22" spans="1:13">
      <c r="A22" s="1">
        <v>43980</v>
      </c>
      <c r="B22" t="s">
        <v>6</v>
      </c>
      <c r="C22">
        <f t="shared" si="3"/>
        <v>0</v>
      </c>
      <c r="D22">
        <v>0</v>
      </c>
      <c r="E22">
        <v>0</v>
      </c>
      <c r="F22" s="14">
        <f t="shared" si="0"/>
        <v>0</v>
      </c>
      <c r="G22" s="2">
        <f t="shared" si="1"/>
        <v>0</v>
      </c>
      <c r="H22">
        <v>0</v>
      </c>
      <c r="I22" s="10">
        <f t="shared" si="6"/>
        <v>43961</v>
      </c>
      <c r="J22">
        <f t="shared" si="7"/>
        <v>0</v>
      </c>
      <c r="K22" s="10">
        <f t="shared" si="8"/>
        <v>43961</v>
      </c>
      <c r="L22" t="str">
        <f t="shared" si="2"/>
        <v>NO</v>
      </c>
      <c r="M22">
        <f t="shared" si="5"/>
        <v>0</v>
      </c>
    </row>
    <row r="23" spans="1:13">
      <c r="A23" s="1">
        <v>43981</v>
      </c>
      <c r="B23" t="s">
        <v>6</v>
      </c>
      <c r="C23">
        <f t="shared" si="3"/>
        <v>0</v>
      </c>
      <c r="D23">
        <v>0</v>
      </c>
      <c r="E23">
        <v>0</v>
      </c>
      <c r="F23" s="14">
        <f t="shared" si="0"/>
        <v>0</v>
      </c>
      <c r="G23" s="2">
        <f t="shared" si="1"/>
        <v>0</v>
      </c>
      <c r="H23">
        <v>0</v>
      </c>
      <c r="I23" s="10">
        <f t="shared" si="6"/>
        <v>43961</v>
      </c>
      <c r="J23">
        <f t="shared" si="7"/>
        <v>0</v>
      </c>
      <c r="K23" s="10">
        <f t="shared" si="8"/>
        <v>43961</v>
      </c>
      <c r="L23" t="str">
        <f t="shared" si="2"/>
        <v>NO</v>
      </c>
      <c r="M23">
        <f t="shared" si="5"/>
        <v>0</v>
      </c>
    </row>
    <row r="24" spans="1:13">
      <c r="A24" s="1">
        <v>43982</v>
      </c>
      <c r="B24" t="s">
        <v>6</v>
      </c>
      <c r="C24">
        <f t="shared" si="3"/>
        <v>0</v>
      </c>
      <c r="D24">
        <v>0</v>
      </c>
      <c r="E24">
        <v>0</v>
      </c>
      <c r="F24" s="14">
        <f t="shared" si="0"/>
        <v>0</v>
      </c>
      <c r="G24" s="2">
        <f t="shared" si="1"/>
        <v>0</v>
      </c>
      <c r="H24">
        <v>0</v>
      </c>
      <c r="I24" s="10">
        <f t="shared" si="6"/>
        <v>43961</v>
      </c>
      <c r="J24">
        <f t="shared" si="7"/>
        <v>0</v>
      </c>
      <c r="K24" s="10">
        <f t="shared" si="8"/>
        <v>43961</v>
      </c>
      <c r="L24" t="str">
        <f t="shared" si="2"/>
        <v>NO</v>
      </c>
      <c r="M24">
        <f t="shared" si="5"/>
        <v>0</v>
      </c>
    </row>
    <row r="25" spans="1:13">
      <c r="A25" s="1">
        <v>43983</v>
      </c>
      <c r="B25" t="s">
        <v>6</v>
      </c>
      <c r="C25">
        <f t="shared" si="3"/>
        <v>0</v>
      </c>
      <c r="D25">
        <v>0</v>
      </c>
      <c r="E25">
        <v>0</v>
      </c>
      <c r="F25" s="14">
        <f t="shared" si="0"/>
        <v>0</v>
      </c>
      <c r="G25" s="2">
        <f t="shared" si="1"/>
        <v>0</v>
      </c>
      <c r="H25">
        <v>0</v>
      </c>
      <c r="I25" s="10">
        <f t="shared" si="6"/>
        <v>43961</v>
      </c>
      <c r="J25">
        <f t="shared" si="7"/>
        <v>0</v>
      </c>
      <c r="K25" s="10">
        <f t="shared" si="8"/>
        <v>43961</v>
      </c>
      <c r="L25" t="str">
        <f t="shared" si="2"/>
        <v>NO</v>
      </c>
      <c r="M25">
        <f t="shared" si="5"/>
        <v>0</v>
      </c>
    </row>
    <row r="26" spans="1:13">
      <c r="A26" s="1">
        <v>43984</v>
      </c>
      <c r="B26" t="s">
        <v>6</v>
      </c>
      <c r="C26">
        <f t="shared" si="3"/>
        <v>0</v>
      </c>
      <c r="D26">
        <v>0</v>
      </c>
      <c r="E26">
        <v>0</v>
      </c>
      <c r="F26" s="14">
        <f t="shared" si="0"/>
        <v>0</v>
      </c>
      <c r="G26" s="2">
        <f t="shared" si="1"/>
        <v>0</v>
      </c>
      <c r="H26">
        <f t="shared" si="4"/>
        <v>0</v>
      </c>
      <c r="I26" s="10">
        <f t="shared" si="6"/>
        <v>43961</v>
      </c>
      <c r="J26">
        <f t="shared" si="7"/>
        <v>0</v>
      </c>
      <c r="K26" s="10">
        <f t="shared" si="8"/>
        <v>43961</v>
      </c>
      <c r="L26" t="str">
        <f t="shared" si="2"/>
        <v>NO</v>
      </c>
      <c r="M26">
        <f t="shared" si="5"/>
        <v>0</v>
      </c>
    </row>
    <row r="27" spans="1:13">
      <c r="A27" s="1">
        <v>43985</v>
      </c>
      <c r="B27" t="s">
        <v>6</v>
      </c>
      <c r="C27">
        <f t="shared" si="3"/>
        <v>0</v>
      </c>
      <c r="D27">
        <v>0</v>
      </c>
      <c r="E27">
        <v>0</v>
      </c>
      <c r="F27" s="14">
        <f t="shared" si="0"/>
        <v>0</v>
      </c>
      <c r="G27" s="2">
        <f t="shared" si="1"/>
        <v>0</v>
      </c>
      <c r="H27">
        <f t="shared" si="4"/>
        <v>0</v>
      </c>
      <c r="I27" s="10">
        <f t="shared" si="6"/>
        <v>43961</v>
      </c>
      <c r="J27">
        <f t="shared" si="7"/>
        <v>0</v>
      </c>
      <c r="K27" s="10">
        <f t="shared" si="8"/>
        <v>43961</v>
      </c>
      <c r="L27" t="str">
        <f t="shared" si="2"/>
        <v>NO</v>
      </c>
      <c r="M27">
        <f t="shared" si="5"/>
        <v>0</v>
      </c>
    </row>
    <row r="28" spans="1:13">
      <c r="A28" s="1">
        <v>43986</v>
      </c>
      <c r="B28" t="s">
        <v>6</v>
      </c>
      <c r="C28">
        <f t="shared" si="3"/>
        <v>0</v>
      </c>
      <c r="D28">
        <v>0</v>
      </c>
      <c r="E28">
        <v>0</v>
      </c>
      <c r="F28" s="14">
        <f t="shared" si="0"/>
        <v>0</v>
      </c>
      <c r="G28" s="2">
        <f t="shared" si="1"/>
        <v>0</v>
      </c>
      <c r="H28">
        <f t="shared" si="4"/>
        <v>0</v>
      </c>
      <c r="I28" s="10">
        <f t="shared" si="6"/>
        <v>43961</v>
      </c>
      <c r="J28">
        <f t="shared" si="7"/>
        <v>0</v>
      </c>
      <c r="K28" s="10">
        <f t="shared" si="8"/>
        <v>43961</v>
      </c>
      <c r="L28" t="str">
        <f t="shared" si="2"/>
        <v>NO</v>
      </c>
      <c r="M28">
        <f t="shared" si="5"/>
        <v>0</v>
      </c>
    </row>
    <row r="29" spans="1:13">
      <c r="A29" s="1">
        <v>43987</v>
      </c>
      <c r="B29" t="s">
        <v>6</v>
      </c>
      <c r="C29">
        <f t="shared" si="3"/>
        <v>0</v>
      </c>
      <c r="D29">
        <v>0</v>
      </c>
      <c r="E29">
        <v>0</v>
      </c>
      <c r="F29" s="14">
        <f t="shared" si="0"/>
        <v>0</v>
      </c>
      <c r="G29" s="2">
        <f t="shared" si="1"/>
        <v>0</v>
      </c>
      <c r="H29">
        <f t="shared" si="4"/>
        <v>0</v>
      </c>
      <c r="I29" s="10">
        <f t="shared" si="6"/>
        <v>43961</v>
      </c>
      <c r="J29">
        <f t="shared" si="7"/>
        <v>0</v>
      </c>
      <c r="K29" s="10">
        <f t="shared" si="8"/>
        <v>43961</v>
      </c>
      <c r="L29" t="str">
        <f t="shared" si="2"/>
        <v>NO</v>
      </c>
      <c r="M29">
        <f t="shared" si="5"/>
        <v>0</v>
      </c>
    </row>
    <row r="30" spans="1:13">
      <c r="A30" s="1">
        <v>43988</v>
      </c>
      <c r="B30" t="s">
        <v>6</v>
      </c>
      <c r="C30">
        <f t="shared" si="3"/>
        <v>0</v>
      </c>
      <c r="D30">
        <v>0</v>
      </c>
      <c r="E30">
        <v>0</v>
      </c>
      <c r="F30" s="14">
        <f t="shared" si="0"/>
        <v>0</v>
      </c>
      <c r="G30" s="2">
        <f t="shared" si="1"/>
        <v>0</v>
      </c>
      <c r="H30">
        <f t="shared" si="4"/>
        <v>0</v>
      </c>
      <c r="I30" s="10">
        <f t="shared" si="6"/>
        <v>43961</v>
      </c>
      <c r="J30">
        <f t="shared" si="7"/>
        <v>0</v>
      </c>
      <c r="K30" s="10">
        <f t="shared" si="8"/>
        <v>43961</v>
      </c>
      <c r="L30" t="str">
        <f t="shared" si="2"/>
        <v>NO</v>
      </c>
      <c r="M30">
        <f t="shared" si="5"/>
        <v>0</v>
      </c>
    </row>
    <row r="31" spans="1:13">
      <c r="A31" s="1">
        <v>43989</v>
      </c>
      <c r="B31" t="s">
        <v>6</v>
      </c>
      <c r="C31">
        <f t="shared" si="3"/>
        <v>0</v>
      </c>
      <c r="D31">
        <v>0</v>
      </c>
      <c r="E31">
        <v>0</v>
      </c>
      <c r="F31" s="14">
        <f t="shared" si="0"/>
        <v>0</v>
      </c>
      <c r="G31" s="2">
        <f t="shared" si="1"/>
        <v>0</v>
      </c>
      <c r="H31">
        <f t="shared" si="4"/>
        <v>0</v>
      </c>
      <c r="I31" s="10">
        <f t="shared" si="6"/>
        <v>43961</v>
      </c>
      <c r="J31">
        <f t="shared" si="7"/>
        <v>0</v>
      </c>
      <c r="K31" s="10">
        <f t="shared" si="8"/>
        <v>43961</v>
      </c>
      <c r="L31" t="str">
        <f t="shared" si="2"/>
        <v>NO</v>
      </c>
      <c r="M31">
        <f t="shared" si="5"/>
        <v>0</v>
      </c>
    </row>
    <row r="32" spans="1:13">
      <c r="A32" s="1">
        <v>43990</v>
      </c>
      <c r="B32" t="s">
        <v>6</v>
      </c>
      <c r="C32">
        <f t="shared" si="3"/>
        <v>0</v>
      </c>
      <c r="D32">
        <v>0</v>
      </c>
      <c r="E32">
        <v>0</v>
      </c>
      <c r="F32" s="14">
        <f t="shared" si="0"/>
        <v>0</v>
      </c>
      <c r="G32" s="2">
        <f t="shared" si="1"/>
        <v>0</v>
      </c>
      <c r="H32">
        <f t="shared" si="4"/>
        <v>0</v>
      </c>
      <c r="I32" s="10">
        <f t="shared" si="6"/>
        <v>43961</v>
      </c>
      <c r="J32">
        <f t="shared" si="7"/>
        <v>0</v>
      </c>
      <c r="K32" s="10">
        <f t="shared" si="8"/>
        <v>43961</v>
      </c>
      <c r="L32" t="str">
        <f t="shared" si="2"/>
        <v>NO</v>
      </c>
      <c r="M32">
        <f t="shared" si="5"/>
        <v>0</v>
      </c>
    </row>
    <row r="33" spans="1:13">
      <c r="A33" s="1">
        <v>43991</v>
      </c>
      <c r="B33" t="s">
        <v>6</v>
      </c>
      <c r="C33">
        <f t="shared" si="3"/>
        <v>0</v>
      </c>
      <c r="D33">
        <v>0</v>
      </c>
      <c r="E33">
        <v>0</v>
      </c>
      <c r="F33" s="14">
        <f t="shared" si="0"/>
        <v>0</v>
      </c>
      <c r="G33" s="2">
        <f t="shared" si="1"/>
        <v>0</v>
      </c>
      <c r="H33">
        <f t="shared" si="4"/>
        <v>0</v>
      </c>
      <c r="I33" s="10">
        <f t="shared" si="6"/>
        <v>43961</v>
      </c>
      <c r="J33">
        <f t="shared" si="7"/>
        <v>0</v>
      </c>
      <c r="K33" s="10">
        <f t="shared" si="8"/>
        <v>43961</v>
      </c>
      <c r="L33" t="str">
        <f t="shared" si="2"/>
        <v>NO</v>
      </c>
      <c r="M33">
        <f t="shared" si="5"/>
        <v>0</v>
      </c>
    </row>
    <row r="34" spans="1:13">
      <c r="A34" s="1">
        <v>43992</v>
      </c>
      <c r="B34" t="s">
        <v>6</v>
      </c>
      <c r="C34">
        <f t="shared" si="3"/>
        <v>0</v>
      </c>
      <c r="D34">
        <v>0</v>
      </c>
      <c r="E34">
        <v>0</v>
      </c>
      <c r="F34" s="14">
        <f t="shared" si="0"/>
        <v>0</v>
      </c>
      <c r="G34" s="2">
        <f t="shared" si="1"/>
        <v>0</v>
      </c>
      <c r="H34">
        <f t="shared" si="4"/>
        <v>0</v>
      </c>
      <c r="I34" s="10">
        <f t="shared" si="6"/>
        <v>43961</v>
      </c>
      <c r="J34">
        <f t="shared" si="7"/>
        <v>0</v>
      </c>
      <c r="K34" s="10">
        <f t="shared" si="8"/>
        <v>43961</v>
      </c>
      <c r="L34" t="str">
        <f t="shared" si="2"/>
        <v>NO</v>
      </c>
      <c r="M34">
        <f t="shared" si="5"/>
        <v>0</v>
      </c>
    </row>
    <row r="35" spans="1:13">
      <c r="A35" s="1">
        <v>43993</v>
      </c>
      <c r="B35" t="s">
        <v>6</v>
      </c>
      <c r="C35">
        <f t="shared" si="3"/>
        <v>0</v>
      </c>
      <c r="D35">
        <v>0</v>
      </c>
      <c r="E35">
        <v>0</v>
      </c>
      <c r="F35" s="14">
        <f t="shared" si="0"/>
        <v>0</v>
      </c>
      <c r="G35" s="2">
        <f t="shared" si="1"/>
        <v>0</v>
      </c>
      <c r="H35">
        <f t="shared" si="4"/>
        <v>0</v>
      </c>
      <c r="I35" s="10">
        <f t="shared" si="6"/>
        <v>43961</v>
      </c>
      <c r="J35">
        <f t="shared" si="7"/>
        <v>0</v>
      </c>
      <c r="K35" s="10">
        <f t="shared" si="8"/>
        <v>43961</v>
      </c>
      <c r="L35" t="str">
        <f t="shared" si="2"/>
        <v>NO</v>
      </c>
      <c r="M35">
        <f t="shared" si="5"/>
        <v>0</v>
      </c>
    </row>
    <row r="36" spans="1:13">
      <c r="A36" s="1">
        <v>43994</v>
      </c>
      <c r="B36" t="s">
        <v>6</v>
      </c>
      <c r="C36">
        <f t="shared" si="3"/>
        <v>0</v>
      </c>
      <c r="D36">
        <v>0</v>
      </c>
      <c r="E36">
        <v>0</v>
      </c>
      <c r="F36" s="14">
        <f t="shared" si="0"/>
        <v>0</v>
      </c>
      <c r="G36" s="2">
        <f t="shared" si="1"/>
        <v>0</v>
      </c>
      <c r="H36">
        <f t="shared" si="4"/>
        <v>0</v>
      </c>
      <c r="I36" s="10">
        <f t="shared" ref="I36:I67" si="9">IF($H36&gt;=$H35,$I35,$A36)</f>
        <v>43961</v>
      </c>
      <c r="J36">
        <f t="shared" si="7"/>
        <v>0</v>
      </c>
      <c r="K36" s="10">
        <f t="shared" ref="K36:K67" si="10">IF($J36&lt;=$J35,$K35,$A36)</f>
        <v>43961</v>
      </c>
      <c r="L36" t="str">
        <f t="shared" si="2"/>
        <v>NO</v>
      </c>
      <c r="M36">
        <f t="shared" si="5"/>
        <v>0</v>
      </c>
    </row>
    <row r="37" spans="1:13">
      <c r="A37" s="1">
        <v>43995</v>
      </c>
      <c r="B37" t="s">
        <v>6</v>
      </c>
      <c r="C37">
        <f t="shared" si="3"/>
        <v>0</v>
      </c>
      <c r="D37">
        <v>0</v>
      </c>
      <c r="E37">
        <v>0</v>
      </c>
      <c r="F37" s="14">
        <f t="shared" si="0"/>
        <v>0</v>
      </c>
      <c r="G37" s="2">
        <f t="shared" si="1"/>
        <v>0</v>
      </c>
      <c r="H37">
        <f t="shared" si="4"/>
        <v>0</v>
      </c>
      <c r="I37" s="10">
        <f t="shared" si="9"/>
        <v>43961</v>
      </c>
      <c r="J37">
        <f t="shared" si="7"/>
        <v>0</v>
      </c>
      <c r="K37" s="10">
        <f t="shared" si="10"/>
        <v>43961</v>
      </c>
      <c r="L37" t="str">
        <f t="shared" si="2"/>
        <v>NO</v>
      </c>
      <c r="M37">
        <f t="shared" si="5"/>
        <v>0</v>
      </c>
    </row>
    <row r="38" spans="1:13">
      <c r="A38" s="1">
        <v>43996</v>
      </c>
      <c r="B38" t="s">
        <v>6</v>
      </c>
      <c r="C38">
        <f t="shared" si="3"/>
        <v>0</v>
      </c>
      <c r="D38">
        <v>0</v>
      </c>
      <c r="E38">
        <v>0</v>
      </c>
      <c r="F38" s="14">
        <f t="shared" si="0"/>
        <v>0</v>
      </c>
      <c r="G38" s="2">
        <f t="shared" si="1"/>
        <v>0</v>
      </c>
      <c r="H38">
        <f t="shared" si="4"/>
        <v>0</v>
      </c>
      <c r="I38" s="10">
        <f t="shared" si="9"/>
        <v>43961</v>
      </c>
      <c r="J38">
        <f t="shared" si="7"/>
        <v>0</v>
      </c>
      <c r="K38" s="10">
        <f t="shared" si="10"/>
        <v>43961</v>
      </c>
      <c r="L38" t="str">
        <f t="shared" si="2"/>
        <v>NO</v>
      </c>
      <c r="M38">
        <f t="shared" si="5"/>
        <v>0</v>
      </c>
    </row>
    <row r="39" spans="1:13">
      <c r="A39" s="1">
        <v>43997</v>
      </c>
      <c r="B39" t="s">
        <v>6</v>
      </c>
      <c r="C39">
        <f t="shared" si="3"/>
        <v>0</v>
      </c>
      <c r="D39">
        <v>0</v>
      </c>
      <c r="E39">
        <v>0</v>
      </c>
      <c r="F39" s="14">
        <f t="shared" si="0"/>
        <v>0</v>
      </c>
      <c r="G39" s="2">
        <f t="shared" si="1"/>
        <v>0</v>
      </c>
      <c r="H39">
        <f t="shared" si="4"/>
        <v>0</v>
      </c>
      <c r="I39" s="10">
        <f t="shared" si="9"/>
        <v>43961</v>
      </c>
      <c r="J39">
        <f t="shared" si="7"/>
        <v>0</v>
      </c>
      <c r="K39" s="10">
        <f t="shared" si="10"/>
        <v>43961</v>
      </c>
      <c r="L39" t="str">
        <f t="shared" si="2"/>
        <v>NO</v>
      </c>
      <c r="M39">
        <f t="shared" si="5"/>
        <v>0</v>
      </c>
    </row>
    <row r="40" spans="1:13">
      <c r="A40" s="1">
        <v>43998</v>
      </c>
      <c r="B40" t="s">
        <v>6</v>
      </c>
      <c r="C40">
        <f t="shared" si="3"/>
        <v>0</v>
      </c>
      <c r="D40">
        <v>0</v>
      </c>
      <c r="E40">
        <v>0</v>
      </c>
      <c r="F40" s="14">
        <f t="shared" si="0"/>
        <v>0</v>
      </c>
      <c r="G40" s="2">
        <f t="shared" si="1"/>
        <v>0</v>
      </c>
      <c r="H40">
        <f t="shared" si="4"/>
        <v>0</v>
      </c>
      <c r="I40" s="10">
        <f t="shared" si="9"/>
        <v>43961</v>
      </c>
      <c r="J40">
        <f t="shared" si="7"/>
        <v>0</v>
      </c>
      <c r="K40" s="10">
        <f t="shared" si="10"/>
        <v>43961</v>
      </c>
      <c r="L40" t="str">
        <f t="shared" si="2"/>
        <v>NO</v>
      </c>
      <c r="M40">
        <f t="shared" si="5"/>
        <v>0</v>
      </c>
    </row>
    <row r="41" spans="1:13">
      <c r="A41" s="1">
        <v>43999</v>
      </c>
      <c r="B41" t="s">
        <v>6</v>
      </c>
      <c r="C41">
        <f t="shared" si="3"/>
        <v>0</v>
      </c>
      <c r="D41">
        <v>0</v>
      </c>
      <c r="E41">
        <v>0</v>
      </c>
      <c r="F41" s="14">
        <f t="shared" si="0"/>
        <v>0</v>
      </c>
      <c r="G41" s="2">
        <f t="shared" si="1"/>
        <v>0</v>
      </c>
      <c r="H41">
        <f t="shared" si="4"/>
        <v>0</v>
      </c>
      <c r="I41" s="10">
        <f t="shared" si="9"/>
        <v>43961</v>
      </c>
      <c r="J41">
        <f t="shared" si="7"/>
        <v>0</v>
      </c>
      <c r="K41" s="10">
        <f t="shared" si="10"/>
        <v>43961</v>
      </c>
      <c r="L41" t="str">
        <f t="shared" si="2"/>
        <v>NO</v>
      </c>
      <c r="M41">
        <f t="shared" si="5"/>
        <v>0</v>
      </c>
    </row>
    <row r="42" spans="1:13">
      <c r="A42" s="1">
        <v>44000</v>
      </c>
      <c r="B42" t="s">
        <v>6</v>
      </c>
      <c r="C42">
        <f t="shared" si="3"/>
        <v>0</v>
      </c>
      <c r="D42">
        <v>0</v>
      </c>
      <c r="E42">
        <v>0</v>
      </c>
      <c r="F42" s="14">
        <f t="shared" si="0"/>
        <v>0</v>
      </c>
      <c r="G42" s="2">
        <f t="shared" si="1"/>
        <v>0</v>
      </c>
      <c r="H42">
        <f t="shared" si="4"/>
        <v>0</v>
      </c>
      <c r="I42" s="10">
        <f t="shared" si="9"/>
        <v>43961</v>
      </c>
      <c r="J42">
        <f t="shared" si="7"/>
        <v>0</v>
      </c>
      <c r="K42" s="10">
        <f t="shared" si="10"/>
        <v>43961</v>
      </c>
      <c r="L42" t="str">
        <f t="shared" si="2"/>
        <v>NO</v>
      </c>
      <c r="M42">
        <f t="shared" si="5"/>
        <v>0</v>
      </c>
    </row>
    <row r="43" spans="1:13">
      <c r="A43" s="1">
        <v>44001</v>
      </c>
      <c r="B43" t="s">
        <v>6</v>
      </c>
      <c r="C43">
        <f t="shared" si="3"/>
        <v>0</v>
      </c>
      <c r="D43">
        <v>0</v>
      </c>
      <c r="E43">
        <v>0</v>
      </c>
      <c r="F43" s="14">
        <f t="shared" si="0"/>
        <v>0</v>
      </c>
      <c r="G43" s="2">
        <f t="shared" si="1"/>
        <v>0</v>
      </c>
      <c r="H43">
        <f t="shared" si="4"/>
        <v>0</v>
      </c>
      <c r="I43" s="10">
        <f t="shared" si="9"/>
        <v>43961</v>
      </c>
      <c r="J43">
        <f t="shared" si="7"/>
        <v>0</v>
      </c>
      <c r="K43" s="10">
        <f t="shared" si="10"/>
        <v>43961</v>
      </c>
      <c r="L43" t="str">
        <f t="shared" si="2"/>
        <v>NO</v>
      </c>
      <c r="M43">
        <f t="shared" si="5"/>
        <v>0</v>
      </c>
    </row>
    <row r="44" spans="1:13">
      <c r="A44" s="1">
        <v>44002</v>
      </c>
      <c r="B44" t="s">
        <v>6</v>
      </c>
      <c r="C44">
        <f t="shared" si="3"/>
        <v>0</v>
      </c>
      <c r="D44">
        <v>0</v>
      </c>
      <c r="E44">
        <v>0</v>
      </c>
      <c r="F44" s="14">
        <f t="shared" si="0"/>
        <v>0</v>
      </c>
      <c r="G44" s="2">
        <f t="shared" si="1"/>
        <v>0</v>
      </c>
      <c r="H44">
        <f t="shared" si="4"/>
        <v>0</v>
      </c>
      <c r="I44" s="10">
        <f t="shared" si="9"/>
        <v>43961</v>
      </c>
      <c r="J44">
        <f t="shared" si="7"/>
        <v>0</v>
      </c>
      <c r="K44" s="10">
        <f t="shared" si="10"/>
        <v>43961</v>
      </c>
      <c r="L44" t="str">
        <f t="shared" si="2"/>
        <v>NO</v>
      </c>
      <c r="M44">
        <f t="shared" si="5"/>
        <v>0</v>
      </c>
    </row>
    <row r="45" spans="1:13">
      <c r="A45" s="1">
        <v>44003</v>
      </c>
      <c r="B45" t="s">
        <v>6</v>
      </c>
      <c r="C45">
        <f t="shared" si="3"/>
        <v>0</v>
      </c>
      <c r="D45">
        <v>0</v>
      </c>
      <c r="E45">
        <v>0</v>
      </c>
      <c r="F45" s="14">
        <f t="shared" si="0"/>
        <v>0</v>
      </c>
      <c r="G45" s="2">
        <f t="shared" si="1"/>
        <v>0</v>
      </c>
      <c r="H45">
        <f t="shared" si="4"/>
        <v>0</v>
      </c>
      <c r="I45" s="10">
        <f t="shared" si="9"/>
        <v>43961</v>
      </c>
      <c r="J45">
        <f t="shared" si="7"/>
        <v>0</v>
      </c>
      <c r="K45" s="10">
        <f t="shared" si="10"/>
        <v>43961</v>
      </c>
      <c r="L45" t="str">
        <f t="shared" si="2"/>
        <v>NO</v>
      </c>
      <c r="M45">
        <f t="shared" si="5"/>
        <v>0</v>
      </c>
    </row>
    <row r="46" spans="1:13">
      <c r="A46" s="1">
        <v>44004</v>
      </c>
      <c r="B46" t="s">
        <v>6</v>
      </c>
      <c r="C46">
        <f t="shared" si="3"/>
        <v>0</v>
      </c>
      <c r="D46">
        <v>0</v>
      </c>
      <c r="E46">
        <v>0</v>
      </c>
      <c r="F46" s="14">
        <f t="shared" si="0"/>
        <v>0</v>
      </c>
      <c r="G46" s="2">
        <f t="shared" si="1"/>
        <v>0</v>
      </c>
      <c r="H46">
        <f t="shared" si="4"/>
        <v>0</v>
      </c>
      <c r="I46" s="10">
        <f t="shared" si="9"/>
        <v>43961</v>
      </c>
      <c r="J46">
        <f t="shared" si="7"/>
        <v>0</v>
      </c>
      <c r="K46" s="10">
        <f t="shared" si="10"/>
        <v>43961</v>
      </c>
      <c r="L46" t="str">
        <f t="shared" si="2"/>
        <v>NO</v>
      </c>
      <c r="M46">
        <f t="shared" si="5"/>
        <v>0</v>
      </c>
    </row>
    <row r="47" spans="1:13">
      <c r="A47" s="1">
        <v>44005</v>
      </c>
      <c r="B47" t="s">
        <v>6</v>
      </c>
      <c r="C47">
        <f t="shared" si="3"/>
        <v>0</v>
      </c>
      <c r="D47">
        <v>0</v>
      </c>
      <c r="E47">
        <v>0</v>
      </c>
      <c r="F47" s="14">
        <f t="shared" si="0"/>
        <v>0</v>
      </c>
      <c r="G47" s="2">
        <f t="shared" si="1"/>
        <v>0</v>
      </c>
      <c r="H47">
        <f t="shared" si="4"/>
        <v>0</v>
      </c>
      <c r="I47" s="10">
        <f t="shared" si="9"/>
        <v>43961</v>
      </c>
      <c r="J47">
        <f t="shared" si="7"/>
        <v>0</v>
      </c>
      <c r="K47" s="10">
        <f t="shared" si="10"/>
        <v>43961</v>
      </c>
      <c r="L47" t="str">
        <f t="shared" si="2"/>
        <v>NO</v>
      </c>
      <c r="M47">
        <f t="shared" si="5"/>
        <v>0</v>
      </c>
    </row>
    <row r="48" spans="1:13">
      <c r="A48" s="1">
        <v>44006</v>
      </c>
      <c r="B48" t="s">
        <v>6</v>
      </c>
      <c r="C48">
        <f t="shared" si="3"/>
        <v>0</v>
      </c>
      <c r="D48">
        <v>0</v>
      </c>
      <c r="E48">
        <v>0</v>
      </c>
      <c r="F48" s="14">
        <f t="shared" si="0"/>
        <v>0</v>
      </c>
      <c r="G48" s="2">
        <f t="shared" si="1"/>
        <v>0</v>
      </c>
      <c r="H48">
        <f t="shared" si="4"/>
        <v>0</v>
      </c>
      <c r="I48" s="10">
        <f t="shared" si="9"/>
        <v>43961</v>
      </c>
      <c r="J48">
        <f t="shared" si="7"/>
        <v>0</v>
      </c>
      <c r="K48" s="10">
        <f t="shared" si="10"/>
        <v>43961</v>
      </c>
      <c r="L48" t="str">
        <f t="shared" si="2"/>
        <v>NO</v>
      </c>
      <c r="M48">
        <f t="shared" si="5"/>
        <v>0</v>
      </c>
    </row>
    <row r="49" spans="1:13">
      <c r="A49" s="1">
        <v>44007</v>
      </c>
      <c r="B49" t="s">
        <v>6</v>
      </c>
      <c r="C49">
        <f t="shared" si="3"/>
        <v>0</v>
      </c>
      <c r="D49">
        <v>0</v>
      </c>
      <c r="E49">
        <v>0</v>
      </c>
      <c r="F49" s="14">
        <f t="shared" si="0"/>
        <v>0</v>
      </c>
      <c r="G49" s="2">
        <f t="shared" si="1"/>
        <v>0</v>
      </c>
      <c r="H49">
        <f t="shared" si="4"/>
        <v>0</v>
      </c>
      <c r="I49" s="10">
        <f t="shared" si="9"/>
        <v>43961</v>
      </c>
      <c r="J49">
        <f t="shared" si="7"/>
        <v>0</v>
      </c>
      <c r="K49" s="10">
        <f t="shared" si="10"/>
        <v>43961</v>
      </c>
      <c r="L49" t="str">
        <f t="shared" si="2"/>
        <v>NO</v>
      </c>
      <c r="M49">
        <f t="shared" si="5"/>
        <v>0</v>
      </c>
    </row>
    <row r="50" spans="1:13">
      <c r="A50" s="1">
        <v>44008</v>
      </c>
      <c r="B50" t="s">
        <v>6</v>
      </c>
      <c r="C50">
        <f t="shared" si="3"/>
        <v>0</v>
      </c>
      <c r="D50">
        <v>0</v>
      </c>
      <c r="E50">
        <v>0</v>
      </c>
      <c r="F50" s="14">
        <f t="shared" si="0"/>
        <v>0</v>
      </c>
      <c r="G50" s="2">
        <f t="shared" si="1"/>
        <v>0</v>
      </c>
      <c r="H50">
        <f t="shared" si="4"/>
        <v>0</v>
      </c>
      <c r="I50" s="10">
        <f t="shared" si="9"/>
        <v>43961</v>
      </c>
      <c r="J50">
        <f t="shared" si="7"/>
        <v>0</v>
      </c>
      <c r="K50" s="10">
        <f t="shared" si="10"/>
        <v>43961</v>
      </c>
      <c r="L50" t="str">
        <f t="shared" si="2"/>
        <v>NO</v>
      </c>
      <c r="M50">
        <f t="shared" si="5"/>
        <v>0</v>
      </c>
    </row>
    <row r="51" spans="1:13">
      <c r="A51" s="1">
        <v>44009</v>
      </c>
      <c r="B51" t="s">
        <v>6</v>
      </c>
      <c r="C51">
        <f t="shared" si="3"/>
        <v>0</v>
      </c>
      <c r="D51">
        <v>0</v>
      </c>
      <c r="E51">
        <v>0</v>
      </c>
      <c r="F51" s="14">
        <f t="shared" si="0"/>
        <v>0</v>
      </c>
      <c r="G51" s="2">
        <f t="shared" si="1"/>
        <v>0</v>
      </c>
      <c r="H51">
        <f t="shared" si="4"/>
        <v>0</v>
      </c>
      <c r="I51" s="10">
        <f t="shared" si="9"/>
        <v>43961</v>
      </c>
      <c r="J51">
        <f t="shared" si="7"/>
        <v>0</v>
      </c>
      <c r="K51" s="10">
        <f t="shared" si="10"/>
        <v>43961</v>
      </c>
      <c r="L51" t="str">
        <f t="shared" si="2"/>
        <v>NO</v>
      </c>
      <c r="M51">
        <f t="shared" si="5"/>
        <v>0</v>
      </c>
    </row>
    <row r="52" spans="1:13">
      <c r="A52" s="1">
        <v>44010</v>
      </c>
      <c r="B52" t="s">
        <v>6</v>
      </c>
      <c r="C52">
        <f t="shared" si="3"/>
        <v>0</v>
      </c>
      <c r="D52">
        <v>0</v>
      </c>
      <c r="E52">
        <v>0</v>
      </c>
      <c r="F52" s="14">
        <f t="shared" si="0"/>
        <v>0</v>
      </c>
      <c r="G52" s="2">
        <f t="shared" si="1"/>
        <v>0</v>
      </c>
      <c r="H52">
        <f t="shared" si="4"/>
        <v>0</v>
      </c>
      <c r="I52" s="10">
        <f t="shared" si="9"/>
        <v>43961</v>
      </c>
      <c r="J52">
        <f t="shared" si="7"/>
        <v>0</v>
      </c>
      <c r="K52" s="10">
        <f t="shared" si="10"/>
        <v>43961</v>
      </c>
      <c r="L52" t="str">
        <f t="shared" si="2"/>
        <v>NO</v>
      </c>
      <c r="M52">
        <f t="shared" si="5"/>
        <v>0</v>
      </c>
    </row>
    <row r="53" spans="1:13">
      <c r="A53" s="1">
        <v>44011</v>
      </c>
      <c r="B53" t="s">
        <v>6</v>
      </c>
      <c r="C53">
        <f t="shared" si="3"/>
        <v>0</v>
      </c>
      <c r="D53">
        <v>0</v>
      </c>
      <c r="E53">
        <v>0</v>
      </c>
      <c r="F53" s="14">
        <f t="shared" si="0"/>
        <v>0</v>
      </c>
      <c r="G53" s="2">
        <f t="shared" si="1"/>
        <v>0</v>
      </c>
      <c r="H53">
        <f t="shared" si="4"/>
        <v>0</v>
      </c>
      <c r="I53" s="10">
        <f t="shared" si="9"/>
        <v>43961</v>
      </c>
      <c r="J53">
        <f t="shared" si="7"/>
        <v>0</v>
      </c>
      <c r="K53" s="10">
        <f t="shared" si="10"/>
        <v>43961</v>
      </c>
      <c r="L53" t="str">
        <f t="shared" si="2"/>
        <v>NO</v>
      </c>
      <c r="M53">
        <f t="shared" si="5"/>
        <v>0</v>
      </c>
    </row>
    <row r="54" spans="1:13">
      <c r="A54" s="1">
        <v>44012</v>
      </c>
      <c r="B54" t="s">
        <v>6</v>
      </c>
      <c r="C54">
        <f t="shared" si="3"/>
        <v>0</v>
      </c>
      <c r="D54">
        <v>0</v>
      </c>
      <c r="E54">
        <v>0</v>
      </c>
      <c r="F54" s="14">
        <f t="shared" si="0"/>
        <v>0</v>
      </c>
      <c r="G54" s="2">
        <f t="shared" si="1"/>
        <v>0</v>
      </c>
      <c r="H54">
        <f t="shared" si="4"/>
        <v>0</v>
      </c>
      <c r="I54" s="10">
        <f t="shared" si="9"/>
        <v>43961</v>
      </c>
      <c r="J54">
        <f t="shared" si="7"/>
        <v>0</v>
      </c>
      <c r="K54" s="10">
        <f t="shared" si="10"/>
        <v>43961</v>
      </c>
      <c r="L54" t="str">
        <f t="shared" si="2"/>
        <v>NO</v>
      </c>
      <c r="M54">
        <f t="shared" si="5"/>
        <v>0</v>
      </c>
    </row>
    <row r="55" spans="1:13">
      <c r="A55" s="1">
        <v>44013</v>
      </c>
      <c r="B55" t="s">
        <v>6</v>
      </c>
      <c r="C55">
        <f t="shared" si="3"/>
        <v>0</v>
      </c>
      <c r="D55">
        <v>0</v>
      </c>
      <c r="E55">
        <v>0</v>
      </c>
      <c r="F55" s="14">
        <f t="shared" si="0"/>
        <v>0</v>
      </c>
      <c r="G55" s="2">
        <f t="shared" si="1"/>
        <v>0</v>
      </c>
      <c r="H55">
        <f t="shared" si="4"/>
        <v>0</v>
      </c>
      <c r="I55" s="10">
        <f t="shared" si="9"/>
        <v>43961</v>
      </c>
      <c r="J55">
        <f t="shared" si="7"/>
        <v>0</v>
      </c>
      <c r="K55" s="10">
        <f t="shared" si="10"/>
        <v>43961</v>
      </c>
      <c r="L55" t="str">
        <f t="shared" si="2"/>
        <v>NO</v>
      </c>
      <c r="M55">
        <f t="shared" si="5"/>
        <v>0</v>
      </c>
    </row>
    <row r="56" spans="1:13">
      <c r="A56" s="1">
        <v>44014</v>
      </c>
      <c r="B56" t="s">
        <v>6</v>
      </c>
      <c r="C56">
        <f t="shared" si="3"/>
        <v>0</v>
      </c>
      <c r="D56">
        <v>0</v>
      </c>
      <c r="E56">
        <v>0</v>
      </c>
      <c r="F56" s="14">
        <f t="shared" si="0"/>
        <v>0</v>
      </c>
      <c r="G56" s="2">
        <f t="shared" si="1"/>
        <v>0</v>
      </c>
      <c r="H56">
        <f t="shared" si="4"/>
        <v>0</v>
      </c>
      <c r="I56" s="10">
        <f t="shared" si="9"/>
        <v>43961</v>
      </c>
      <c r="J56">
        <f t="shared" si="7"/>
        <v>0</v>
      </c>
      <c r="K56" s="10">
        <f t="shared" si="10"/>
        <v>43961</v>
      </c>
      <c r="L56" t="str">
        <f t="shared" si="2"/>
        <v>NO</v>
      </c>
      <c r="M56">
        <f t="shared" si="5"/>
        <v>0</v>
      </c>
    </row>
    <row r="57" spans="1:13">
      <c r="A57" s="1">
        <v>44015</v>
      </c>
      <c r="B57" t="s">
        <v>6</v>
      </c>
      <c r="C57">
        <f t="shared" si="3"/>
        <v>0</v>
      </c>
      <c r="D57">
        <v>0</v>
      </c>
      <c r="E57">
        <v>0</v>
      </c>
      <c r="F57" s="14">
        <f t="shared" si="0"/>
        <v>0</v>
      </c>
      <c r="G57" s="2">
        <f t="shared" si="1"/>
        <v>0</v>
      </c>
      <c r="H57">
        <f t="shared" si="4"/>
        <v>0</v>
      </c>
      <c r="I57" s="10">
        <f t="shared" si="9"/>
        <v>43961</v>
      </c>
      <c r="J57">
        <f t="shared" si="7"/>
        <v>0</v>
      </c>
      <c r="K57" s="10">
        <f t="shared" si="10"/>
        <v>43961</v>
      </c>
      <c r="L57" t="str">
        <f t="shared" si="2"/>
        <v>NO</v>
      </c>
      <c r="M57">
        <f t="shared" si="5"/>
        <v>0</v>
      </c>
    </row>
    <row r="58" spans="1:13">
      <c r="A58" s="1">
        <v>44016</v>
      </c>
      <c r="B58" t="s">
        <v>6</v>
      </c>
      <c r="C58">
        <f t="shared" si="3"/>
        <v>0</v>
      </c>
      <c r="D58">
        <v>0</v>
      </c>
      <c r="E58">
        <v>0</v>
      </c>
      <c r="F58" s="14">
        <f t="shared" si="0"/>
        <v>0</v>
      </c>
      <c r="G58" s="2">
        <f t="shared" si="1"/>
        <v>0</v>
      </c>
      <c r="H58">
        <f t="shared" si="4"/>
        <v>0</v>
      </c>
      <c r="I58" s="10">
        <f t="shared" si="9"/>
        <v>43961</v>
      </c>
      <c r="J58">
        <f t="shared" si="7"/>
        <v>0</v>
      </c>
      <c r="K58" s="10">
        <f t="shared" si="10"/>
        <v>43961</v>
      </c>
      <c r="L58" t="str">
        <f t="shared" si="2"/>
        <v>NO</v>
      </c>
      <c r="M58">
        <f t="shared" si="5"/>
        <v>0</v>
      </c>
    </row>
    <row r="59" spans="1:13">
      <c r="A59" s="1">
        <v>44017</v>
      </c>
      <c r="B59" t="s">
        <v>6</v>
      </c>
      <c r="C59">
        <f t="shared" si="3"/>
        <v>0</v>
      </c>
      <c r="D59">
        <v>0</v>
      </c>
      <c r="E59">
        <v>0</v>
      </c>
      <c r="F59" s="14">
        <f t="shared" si="0"/>
        <v>0</v>
      </c>
      <c r="G59" s="2">
        <f t="shared" si="1"/>
        <v>0</v>
      </c>
      <c r="H59">
        <f t="shared" si="4"/>
        <v>0</v>
      </c>
      <c r="I59" s="10">
        <f t="shared" si="9"/>
        <v>43961</v>
      </c>
      <c r="J59">
        <f t="shared" si="7"/>
        <v>0</v>
      </c>
      <c r="K59" s="10">
        <f t="shared" si="10"/>
        <v>43961</v>
      </c>
      <c r="L59" t="str">
        <f t="shared" si="2"/>
        <v>NO</v>
      </c>
      <c r="M59">
        <f t="shared" si="5"/>
        <v>0</v>
      </c>
    </row>
    <row r="60" spans="1:13">
      <c r="A60" s="1">
        <v>44018</v>
      </c>
      <c r="B60" t="s">
        <v>6</v>
      </c>
      <c r="C60">
        <f t="shared" si="3"/>
        <v>0</v>
      </c>
      <c r="D60">
        <v>0</v>
      </c>
      <c r="E60">
        <v>0</v>
      </c>
      <c r="F60" s="14">
        <f t="shared" si="0"/>
        <v>0</v>
      </c>
      <c r="G60" s="2">
        <f t="shared" si="1"/>
        <v>0</v>
      </c>
      <c r="H60">
        <v>65.88</v>
      </c>
      <c r="I60" s="10">
        <f t="shared" si="9"/>
        <v>43961</v>
      </c>
      <c r="J60">
        <f t="shared" si="7"/>
        <v>0</v>
      </c>
      <c r="K60" s="10">
        <f t="shared" si="10"/>
        <v>43961</v>
      </c>
      <c r="L60" t="str">
        <f t="shared" si="2"/>
        <v>NO</v>
      </c>
      <c r="M60">
        <f t="shared" si="5"/>
        <v>-65.88</v>
      </c>
    </row>
    <row r="61" spans="1:13">
      <c r="A61" s="1">
        <v>44019</v>
      </c>
      <c r="B61" t="s">
        <v>6</v>
      </c>
      <c r="C61">
        <f t="shared" si="3"/>
        <v>0</v>
      </c>
      <c r="D61">
        <v>0</v>
      </c>
      <c r="E61">
        <v>0</v>
      </c>
      <c r="F61" s="14">
        <f t="shared" si="0"/>
        <v>0</v>
      </c>
      <c r="G61" s="2">
        <f t="shared" si="1"/>
        <v>0</v>
      </c>
      <c r="H61">
        <v>65.88</v>
      </c>
      <c r="I61" s="10">
        <f t="shared" si="9"/>
        <v>43961</v>
      </c>
      <c r="J61">
        <f t="shared" si="7"/>
        <v>0</v>
      </c>
      <c r="K61" s="10">
        <f t="shared" si="10"/>
        <v>43961</v>
      </c>
      <c r="L61" t="str">
        <f t="shared" si="2"/>
        <v>NO</v>
      </c>
      <c r="M61">
        <f t="shared" si="5"/>
        <v>-65.88</v>
      </c>
    </row>
    <row r="62" spans="1:13">
      <c r="A62" s="1">
        <v>44020</v>
      </c>
      <c r="B62" t="s">
        <v>6</v>
      </c>
      <c r="C62">
        <f t="shared" si="3"/>
        <v>1</v>
      </c>
      <c r="D62">
        <v>65.849999999999994</v>
      </c>
      <c r="E62">
        <v>66.45</v>
      </c>
      <c r="F62" s="14">
        <f t="shared" si="0"/>
        <v>0.60000000000000853</v>
      </c>
      <c r="G62" s="2">
        <f t="shared" si="1"/>
        <v>0.60000000000000853</v>
      </c>
      <c r="H62">
        <v>65.849999999999994</v>
      </c>
      <c r="I62" s="10">
        <f t="shared" si="9"/>
        <v>44020</v>
      </c>
      <c r="J62">
        <f t="shared" si="7"/>
        <v>66.45</v>
      </c>
      <c r="K62" s="10">
        <f t="shared" si="10"/>
        <v>44020</v>
      </c>
      <c r="L62" t="str">
        <f t="shared" si="2"/>
        <v>YES</v>
      </c>
      <c r="M62">
        <f t="shared" si="5"/>
        <v>0.60000000000000853</v>
      </c>
    </row>
    <row r="63" spans="1:13">
      <c r="A63" s="1">
        <v>44021</v>
      </c>
      <c r="B63" t="s">
        <v>6</v>
      </c>
      <c r="C63">
        <f t="shared" si="3"/>
        <v>1</v>
      </c>
      <c r="D63">
        <v>64.2</v>
      </c>
      <c r="E63">
        <v>65.3</v>
      </c>
      <c r="F63" s="14">
        <f t="shared" si="0"/>
        <v>1.0999999999999943</v>
      </c>
      <c r="G63" s="2">
        <f t="shared" si="1"/>
        <v>0.49999999999998579</v>
      </c>
      <c r="H63">
        <f t="shared" si="4"/>
        <v>64.2</v>
      </c>
      <c r="I63" s="10">
        <f t="shared" si="9"/>
        <v>44021</v>
      </c>
      <c r="J63">
        <f t="shared" si="7"/>
        <v>66.45</v>
      </c>
      <c r="K63" s="10">
        <f t="shared" si="10"/>
        <v>44020</v>
      </c>
      <c r="L63" t="str">
        <f t="shared" si="2"/>
        <v>YES</v>
      </c>
      <c r="M63">
        <f t="shared" si="5"/>
        <v>2.25</v>
      </c>
    </row>
    <row r="64" spans="1:13">
      <c r="A64" s="1">
        <v>44022</v>
      </c>
      <c r="B64" t="s">
        <v>6</v>
      </c>
      <c r="C64">
        <f t="shared" si="3"/>
        <v>1</v>
      </c>
      <c r="D64">
        <v>63.43</v>
      </c>
      <c r="E64">
        <v>64.53</v>
      </c>
      <c r="F64" s="14">
        <f t="shared" si="0"/>
        <v>1.1000000000000014</v>
      </c>
      <c r="G64" s="2">
        <f t="shared" si="1"/>
        <v>7.1054273576010019E-15</v>
      </c>
      <c r="H64">
        <f t="shared" si="4"/>
        <v>63.43</v>
      </c>
      <c r="I64" s="10">
        <f t="shared" si="9"/>
        <v>44022</v>
      </c>
      <c r="J64">
        <f t="shared" si="7"/>
        <v>66.45</v>
      </c>
      <c r="K64" s="10">
        <f t="shared" si="10"/>
        <v>44020</v>
      </c>
      <c r="L64" t="str">
        <f t="shared" si="2"/>
        <v>YES</v>
      </c>
      <c r="M64">
        <f t="shared" si="5"/>
        <v>3.0200000000000031</v>
      </c>
    </row>
    <row r="65" spans="1:13">
      <c r="A65" s="1">
        <v>44023</v>
      </c>
      <c r="B65" t="s">
        <v>6</v>
      </c>
      <c r="C65">
        <f t="shared" si="3"/>
        <v>1</v>
      </c>
      <c r="D65">
        <v>63.43</v>
      </c>
      <c r="E65">
        <v>66.97</v>
      </c>
      <c r="F65" s="14">
        <f t="shared" si="0"/>
        <v>3.5399999999999991</v>
      </c>
      <c r="G65" s="2">
        <f t="shared" si="1"/>
        <v>2.4399999999999977</v>
      </c>
      <c r="H65">
        <f t="shared" si="4"/>
        <v>63.43</v>
      </c>
      <c r="I65" s="10">
        <f t="shared" si="9"/>
        <v>44022</v>
      </c>
      <c r="J65">
        <f t="shared" si="7"/>
        <v>66.97</v>
      </c>
      <c r="K65" s="10">
        <f t="shared" si="10"/>
        <v>44023</v>
      </c>
      <c r="L65" t="str">
        <f t="shared" si="2"/>
        <v>YES</v>
      </c>
      <c r="M65">
        <f t="shared" si="5"/>
        <v>3.5399999999999991</v>
      </c>
    </row>
    <row r="66" spans="1:13">
      <c r="A66" s="1">
        <v>44024</v>
      </c>
      <c r="B66" t="s">
        <v>6</v>
      </c>
      <c r="C66">
        <f t="shared" si="3"/>
        <v>1</v>
      </c>
      <c r="D66">
        <v>62.78</v>
      </c>
      <c r="E66">
        <v>67.2</v>
      </c>
      <c r="F66" s="14">
        <f t="shared" ref="F66:F74" si="11">(E66-D66)</f>
        <v>4.4200000000000017</v>
      </c>
      <c r="G66" s="2">
        <f t="shared" ref="G66:G104" si="12">F66-F65</f>
        <v>0.88000000000000256</v>
      </c>
      <c r="H66">
        <f t="shared" si="4"/>
        <v>62.78</v>
      </c>
      <c r="I66" s="10">
        <f t="shared" si="9"/>
        <v>44024</v>
      </c>
      <c r="J66">
        <f t="shared" si="7"/>
        <v>67.2</v>
      </c>
      <c r="K66" s="10">
        <f t="shared" si="10"/>
        <v>44024</v>
      </c>
      <c r="L66" t="str">
        <f t="shared" ref="L66:L104" si="13">IF(F66&gt;0,"YES","NO")</f>
        <v>YES</v>
      </c>
      <c r="M66">
        <f t="shared" si="5"/>
        <v>4.4200000000000017</v>
      </c>
    </row>
    <row r="67" spans="1:13">
      <c r="A67" s="1">
        <v>44025</v>
      </c>
      <c r="B67" t="s">
        <v>6</v>
      </c>
      <c r="C67">
        <f t="shared" ref="C67:C130" si="14">IF(F67&gt;0,1,0)</f>
        <v>1</v>
      </c>
      <c r="D67">
        <v>63.38</v>
      </c>
      <c r="E67">
        <v>68.97</v>
      </c>
      <c r="F67" s="14">
        <f t="shared" si="11"/>
        <v>5.5899999999999963</v>
      </c>
      <c r="G67" s="2">
        <f t="shared" si="12"/>
        <v>1.1699999999999946</v>
      </c>
      <c r="H67">
        <f t="shared" ref="H67:H104" si="15">IF($D67&lt;$H66,$D67,$H66)</f>
        <v>62.78</v>
      </c>
      <c r="I67" s="10">
        <f t="shared" si="9"/>
        <v>44024</v>
      </c>
      <c r="J67">
        <f t="shared" si="7"/>
        <v>68.97</v>
      </c>
      <c r="K67" s="10">
        <f t="shared" si="10"/>
        <v>44025</v>
      </c>
      <c r="L67" t="str">
        <f t="shared" si="13"/>
        <v>YES</v>
      </c>
      <c r="M67">
        <f t="shared" ref="M67:M104" si="16">J67-H67</f>
        <v>6.1899999999999977</v>
      </c>
    </row>
    <row r="68" spans="1:13">
      <c r="A68" s="1">
        <v>44026</v>
      </c>
      <c r="B68" t="s">
        <v>6</v>
      </c>
      <c r="C68">
        <f t="shared" si="14"/>
        <v>0</v>
      </c>
      <c r="D68">
        <v>0</v>
      </c>
      <c r="E68">
        <v>0</v>
      </c>
      <c r="F68" s="14">
        <f t="shared" si="11"/>
        <v>0</v>
      </c>
      <c r="G68" s="2">
        <f t="shared" si="12"/>
        <v>-5.5899999999999963</v>
      </c>
      <c r="H68">
        <f t="shared" si="15"/>
        <v>0</v>
      </c>
      <c r="I68" s="10">
        <f t="shared" ref="I68:I104" si="17">IF($H68&gt;=$H67,$I67,$A68)</f>
        <v>44026</v>
      </c>
      <c r="J68">
        <f t="shared" ref="J68:J104" si="18">IF($E68&gt;$J67,$E68,$J67)</f>
        <v>68.97</v>
      </c>
      <c r="K68" s="10">
        <f t="shared" ref="K68:K104" si="19">IF($J68&lt;=$J67,$K67,$A68)</f>
        <v>44025</v>
      </c>
      <c r="L68" t="str">
        <f t="shared" si="13"/>
        <v>NO</v>
      </c>
      <c r="M68">
        <f t="shared" si="16"/>
        <v>68.97</v>
      </c>
    </row>
    <row r="69" spans="1:13">
      <c r="A69" s="1">
        <v>44027</v>
      </c>
      <c r="B69" t="s">
        <v>6</v>
      </c>
      <c r="C69">
        <f t="shared" si="14"/>
        <v>0</v>
      </c>
      <c r="D69">
        <v>0</v>
      </c>
      <c r="E69">
        <v>0</v>
      </c>
      <c r="F69" s="14">
        <f t="shared" si="11"/>
        <v>0</v>
      </c>
      <c r="G69" s="2">
        <f t="shared" si="12"/>
        <v>0</v>
      </c>
      <c r="H69">
        <f t="shared" si="15"/>
        <v>0</v>
      </c>
      <c r="I69" s="10">
        <f t="shared" si="17"/>
        <v>44026</v>
      </c>
      <c r="J69">
        <f t="shared" si="18"/>
        <v>68.97</v>
      </c>
      <c r="K69" s="10">
        <f t="shared" si="19"/>
        <v>44025</v>
      </c>
      <c r="L69" t="str">
        <f t="shared" si="13"/>
        <v>NO</v>
      </c>
      <c r="M69">
        <f t="shared" si="16"/>
        <v>68.97</v>
      </c>
    </row>
    <row r="70" spans="1:13">
      <c r="A70" s="1">
        <v>44028</v>
      </c>
      <c r="B70" t="s">
        <v>6</v>
      </c>
      <c r="C70">
        <f t="shared" si="14"/>
        <v>0</v>
      </c>
      <c r="D70">
        <v>0</v>
      </c>
      <c r="E70">
        <v>0</v>
      </c>
      <c r="F70" s="14">
        <f t="shared" si="11"/>
        <v>0</v>
      </c>
      <c r="G70" s="2">
        <f t="shared" si="12"/>
        <v>0</v>
      </c>
      <c r="H70">
        <f t="shared" si="15"/>
        <v>0</v>
      </c>
      <c r="I70" s="10">
        <f t="shared" si="17"/>
        <v>44026</v>
      </c>
      <c r="J70">
        <f t="shared" si="18"/>
        <v>68.97</v>
      </c>
      <c r="K70" s="10">
        <f t="shared" si="19"/>
        <v>44025</v>
      </c>
      <c r="L70" t="str">
        <f t="shared" si="13"/>
        <v>NO</v>
      </c>
      <c r="M70">
        <f t="shared" si="16"/>
        <v>68.97</v>
      </c>
    </row>
    <row r="71" spans="1:13">
      <c r="A71" s="1">
        <v>44029</v>
      </c>
      <c r="B71" t="s">
        <v>6</v>
      </c>
      <c r="C71">
        <f t="shared" si="14"/>
        <v>0</v>
      </c>
      <c r="D71">
        <v>0</v>
      </c>
      <c r="E71">
        <v>0</v>
      </c>
      <c r="F71" s="14">
        <f t="shared" si="11"/>
        <v>0</v>
      </c>
      <c r="G71" s="2">
        <f t="shared" si="12"/>
        <v>0</v>
      </c>
      <c r="H71">
        <f t="shared" si="15"/>
        <v>0</v>
      </c>
      <c r="I71" s="10">
        <f t="shared" si="17"/>
        <v>44026</v>
      </c>
      <c r="J71">
        <f t="shared" si="18"/>
        <v>68.97</v>
      </c>
      <c r="K71" s="10">
        <f t="shared" si="19"/>
        <v>44025</v>
      </c>
      <c r="L71" t="str">
        <f t="shared" si="13"/>
        <v>NO</v>
      </c>
      <c r="M71">
        <f t="shared" si="16"/>
        <v>68.97</v>
      </c>
    </row>
    <row r="72" spans="1:13">
      <c r="A72" s="1">
        <v>44030</v>
      </c>
      <c r="B72" t="s">
        <v>6</v>
      </c>
      <c r="C72">
        <f t="shared" si="14"/>
        <v>0</v>
      </c>
      <c r="D72">
        <v>0</v>
      </c>
      <c r="E72">
        <v>0</v>
      </c>
      <c r="F72" s="14">
        <f t="shared" si="11"/>
        <v>0</v>
      </c>
      <c r="G72" s="2">
        <f t="shared" si="12"/>
        <v>0</v>
      </c>
      <c r="H72">
        <f t="shared" si="15"/>
        <v>0</v>
      </c>
      <c r="I72" s="10">
        <f t="shared" si="17"/>
        <v>44026</v>
      </c>
      <c r="J72">
        <f t="shared" si="18"/>
        <v>68.97</v>
      </c>
      <c r="K72" s="10">
        <f t="shared" si="19"/>
        <v>44025</v>
      </c>
      <c r="L72" t="str">
        <f t="shared" si="13"/>
        <v>NO</v>
      </c>
      <c r="M72">
        <f t="shared" si="16"/>
        <v>68.97</v>
      </c>
    </row>
    <row r="73" spans="1:13">
      <c r="A73" s="1">
        <v>44031</v>
      </c>
      <c r="B73" t="s">
        <v>6</v>
      </c>
      <c r="C73">
        <f t="shared" si="14"/>
        <v>0</v>
      </c>
      <c r="D73">
        <v>0</v>
      </c>
      <c r="E73">
        <v>0</v>
      </c>
      <c r="F73" s="14">
        <f t="shared" si="11"/>
        <v>0</v>
      </c>
      <c r="G73" s="2">
        <f t="shared" si="12"/>
        <v>0</v>
      </c>
      <c r="H73">
        <f t="shared" si="15"/>
        <v>0</v>
      </c>
      <c r="I73" s="10">
        <f t="shared" si="17"/>
        <v>44026</v>
      </c>
      <c r="J73">
        <f t="shared" si="18"/>
        <v>68.97</v>
      </c>
      <c r="K73" s="10">
        <f t="shared" si="19"/>
        <v>44025</v>
      </c>
      <c r="L73" t="str">
        <f t="shared" si="13"/>
        <v>NO</v>
      </c>
      <c r="M73">
        <f t="shared" si="16"/>
        <v>68.97</v>
      </c>
    </row>
    <row r="74" spans="1:13">
      <c r="A74" s="1">
        <v>44032</v>
      </c>
      <c r="B74" t="s">
        <v>6</v>
      </c>
      <c r="C74">
        <f t="shared" si="14"/>
        <v>0</v>
      </c>
      <c r="D74">
        <v>0</v>
      </c>
      <c r="E74">
        <v>0</v>
      </c>
      <c r="F74" s="14">
        <f t="shared" si="11"/>
        <v>0</v>
      </c>
      <c r="G74" s="2">
        <f t="shared" si="12"/>
        <v>0</v>
      </c>
      <c r="H74">
        <f t="shared" si="15"/>
        <v>0</v>
      </c>
      <c r="I74" s="10">
        <f t="shared" si="17"/>
        <v>44026</v>
      </c>
      <c r="J74">
        <f t="shared" si="18"/>
        <v>68.97</v>
      </c>
      <c r="K74" s="10">
        <f t="shared" si="19"/>
        <v>44025</v>
      </c>
      <c r="L74" t="str">
        <f t="shared" si="13"/>
        <v>NO</v>
      </c>
      <c r="M74">
        <f t="shared" si="16"/>
        <v>68.97</v>
      </c>
    </row>
    <row r="75" spans="1:13">
      <c r="A75" s="1">
        <v>44033</v>
      </c>
      <c r="B75" t="s">
        <v>6</v>
      </c>
      <c r="C75">
        <f t="shared" si="14"/>
        <v>0</v>
      </c>
      <c r="D75">
        <v>0</v>
      </c>
      <c r="E75">
        <v>0</v>
      </c>
      <c r="G75" s="2">
        <f t="shared" si="12"/>
        <v>0</v>
      </c>
      <c r="H75">
        <f t="shared" si="15"/>
        <v>0</v>
      </c>
      <c r="I75" s="10">
        <f t="shared" si="17"/>
        <v>44026</v>
      </c>
      <c r="J75">
        <f t="shared" si="18"/>
        <v>68.97</v>
      </c>
      <c r="K75" s="10">
        <f t="shared" si="19"/>
        <v>44025</v>
      </c>
      <c r="L75" t="str">
        <f t="shared" si="13"/>
        <v>NO</v>
      </c>
      <c r="M75">
        <f t="shared" si="16"/>
        <v>68.97</v>
      </c>
    </row>
    <row r="76" spans="1:13">
      <c r="A76" s="1">
        <v>44034</v>
      </c>
      <c r="B76" t="s">
        <v>6</v>
      </c>
      <c r="C76">
        <f t="shared" si="14"/>
        <v>0</v>
      </c>
      <c r="D76">
        <v>0</v>
      </c>
      <c r="E76">
        <v>0</v>
      </c>
      <c r="G76" s="2">
        <f t="shared" si="12"/>
        <v>0</v>
      </c>
      <c r="H76">
        <f t="shared" si="15"/>
        <v>0</v>
      </c>
      <c r="I76" s="10">
        <f t="shared" si="17"/>
        <v>44026</v>
      </c>
      <c r="J76">
        <f t="shared" si="18"/>
        <v>68.97</v>
      </c>
      <c r="K76" s="10">
        <f t="shared" si="19"/>
        <v>44025</v>
      </c>
      <c r="L76" t="str">
        <f t="shared" si="13"/>
        <v>NO</v>
      </c>
      <c r="M76">
        <f t="shared" si="16"/>
        <v>68.97</v>
      </c>
    </row>
    <row r="77" spans="1:13">
      <c r="A77" s="1">
        <v>44035</v>
      </c>
      <c r="B77" t="s">
        <v>6</v>
      </c>
      <c r="C77">
        <f t="shared" si="14"/>
        <v>0</v>
      </c>
      <c r="D77">
        <v>0</v>
      </c>
      <c r="E77">
        <v>0</v>
      </c>
      <c r="G77" s="2">
        <f t="shared" si="12"/>
        <v>0</v>
      </c>
      <c r="H77">
        <f t="shared" si="15"/>
        <v>0</v>
      </c>
      <c r="I77" s="10">
        <f t="shared" si="17"/>
        <v>44026</v>
      </c>
      <c r="J77">
        <f t="shared" si="18"/>
        <v>68.97</v>
      </c>
      <c r="K77" s="10">
        <f t="shared" si="19"/>
        <v>44025</v>
      </c>
      <c r="L77" t="str">
        <f t="shared" si="13"/>
        <v>NO</v>
      </c>
      <c r="M77">
        <f t="shared" si="16"/>
        <v>68.97</v>
      </c>
    </row>
    <row r="78" spans="1:13">
      <c r="A78" s="1">
        <v>44036</v>
      </c>
      <c r="B78" t="s">
        <v>6</v>
      </c>
      <c r="C78">
        <f t="shared" si="14"/>
        <v>0</v>
      </c>
      <c r="D78">
        <v>0</v>
      </c>
      <c r="E78">
        <v>0</v>
      </c>
      <c r="G78" s="2">
        <f t="shared" si="12"/>
        <v>0</v>
      </c>
      <c r="H78">
        <f t="shared" si="15"/>
        <v>0</v>
      </c>
      <c r="I78" s="10">
        <f t="shared" si="17"/>
        <v>44026</v>
      </c>
      <c r="J78">
        <f t="shared" si="18"/>
        <v>68.97</v>
      </c>
      <c r="K78" s="10">
        <f t="shared" si="19"/>
        <v>44025</v>
      </c>
      <c r="L78" t="str">
        <f t="shared" si="13"/>
        <v>NO</v>
      </c>
      <c r="M78">
        <f t="shared" si="16"/>
        <v>68.97</v>
      </c>
    </row>
    <row r="79" spans="1:13">
      <c r="A79" s="1">
        <v>44037</v>
      </c>
      <c r="B79" t="s">
        <v>6</v>
      </c>
      <c r="C79">
        <f t="shared" si="14"/>
        <v>0</v>
      </c>
      <c r="D79">
        <v>0</v>
      </c>
      <c r="E79">
        <v>0</v>
      </c>
      <c r="G79" s="2">
        <f t="shared" si="12"/>
        <v>0</v>
      </c>
      <c r="H79">
        <f t="shared" si="15"/>
        <v>0</v>
      </c>
      <c r="I79" s="10">
        <f t="shared" si="17"/>
        <v>44026</v>
      </c>
      <c r="J79">
        <f t="shared" si="18"/>
        <v>68.97</v>
      </c>
      <c r="K79" s="10">
        <f t="shared" si="19"/>
        <v>44025</v>
      </c>
      <c r="L79" t="str">
        <f t="shared" si="13"/>
        <v>NO</v>
      </c>
      <c r="M79">
        <f t="shared" si="16"/>
        <v>68.97</v>
      </c>
    </row>
    <row r="80" spans="1:13">
      <c r="A80" s="1">
        <v>44038</v>
      </c>
      <c r="B80" t="s">
        <v>6</v>
      </c>
      <c r="C80">
        <f t="shared" si="14"/>
        <v>0</v>
      </c>
      <c r="D80">
        <v>0</v>
      </c>
      <c r="E80">
        <v>0</v>
      </c>
      <c r="G80" s="2">
        <f t="shared" si="12"/>
        <v>0</v>
      </c>
      <c r="H80">
        <f t="shared" si="15"/>
        <v>0</v>
      </c>
      <c r="I80" s="10">
        <f t="shared" si="17"/>
        <v>44026</v>
      </c>
      <c r="J80">
        <f t="shared" si="18"/>
        <v>68.97</v>
      </c>
      <c r="K80" s="10">
        <f t="shared" si="19"/>
        <v>44025</v>
      </c>
      <c r="L80" t="str">
        <f t="shared" si="13"/>
        <v>NO</v>
      </c>
      <c r="M80">
        <f t="shared" si="16"/>
        <v>68.97</v>
      </c>
    </row>
    <row r="81" spans="1:13">
      <c r="A81" s="1">
        <v>44039</v>
      </c>
      <c r="B81" t="s">
        <v>6</v>
      </c>
      <c r="C81">
        <f t="shared" si="14"/>
        <v>0</v>
      </c>
      <c r="D81">
        <v>0</v>
      </c>
      <c r="E81">
        <v>0</v>
      </c>
      <c r="G81" s="2">
        <f t="shared" si="12"/>
        <v>0</v>
      </c>
      <c r="H81">
        <f t="shared" si="15"/>
        <v>0</v>
      </c>
      <c r="I81" s="10">
        <f t="shared" si="17"/>
        <v>44026</v>
      </c>
      <c r="J81">
        <f t="shared" si="18"/>
        <v>68.97</v>
      </c>
      <c r="K81" s="10">
        <f t="shared" si="19"/>
        <v>44025</v>
      </c>
      <c r="L81" t="str">
        <f t="shared" si="13"/>
        <v>NO</v>
      </c>
      <c r="M81">
        <f t="shared" si="16"/>
        <v>68.97</v>
      </c>
    </row>
    <row r="82" spans="1:13">
      <c r="A82" s="1">
        <v>44040</v>
      </c>
      <c r="B82" t="s">
        <v>6</v>
      </c>
      <c r="C82">
        <f t="shared" si="14"/>
        <v>0</v>
      </c>
      <c r="D82">
        <v>0</v>
      </c>
      <c r="E82">
        <v>0</v>
      </c>
      <c r="G82" s="2">
        <f t="shared" si="12"/>
        <v>0</v>
      </c>
      <c r="H82">
        <f t="shared" si="15"/>
        <v>0</v>
      </c>
      <c r="I82" s="10">
        <f t="shared" si="17"/>
        <v>44026</v>
      </c>
      <c r="J82">
        <f t="shared" si="18"/>
        <v>68.97</v>
      </c>
      <c r="K82" s="10">
        <f t="shared" si="19"/>
        <v>44025</v>
      </c>
      <c r="L82" t="str">
        <f t="shared" si="13"/>
        <v>NO</v>
      </c>
      <c r="M82">
        <f t="shared" si="16"/>
        <v>68.97</v>
      </c>
    </row>
    <row r="83" spans="1:13">
      <c r="A83" s="1">
        <v>44041</v>
      </c>
      <c r="B83" t="s">
        <v>6</v>
      </c>
      <c r="C83">
        <f t="shared" si="14"/>
        <v>0</v>
      </c>
      <c r="D83">
        <v>0</v>
      </c>
      <c r="E83">
        <v>0</v>
      </c>
      <c r="G83" s="2">
        <f t="shared" si="12"/>
        <v>0</v>
      </c>
      <c r="H83">
        <f t="shared" si="15"/>
        <v>0</v>
      </c>
      <c r="I83" s="10">
        <f t="shared" si="17"/>
        <v>44026</v>
      </c>
      <c r="J83">
        <f t="shared" si="18"/>
        <v>68.97</v>
      </c>
      <c r="K83" s="10">
        <f t="shared" si="19"/>
        <v>44025</v>
      </c>
      <c r="L83" t="str">
        <f t="shared" si="13"/>
        <v>NO</v>
      </c>
      <c r="M83">
        <f t="shared" si="16"/>
        <v>68.97</v>
      </c>
    </row>
    <row r="84" spans="1:13">
      <c r="A84" s="1">
        <v>44042</v>
      </c>
      <c r="B84" t="s">
        <v>6</v>
      </c>
      <c r="C84">
        <f t="shared" si="14"/>
        <v>0</v>
      </c>
      <c r="D84">
        <v>0</v>
      </c>
      <c r="E84">
        <v>0</v>
      </c>
      <c r="G84" s="2">
        <f t="shared" si="12"/>
        <v>0</v>
      </c>
      <c r="H84">
        <f t="shared" si="15"/>
        <v>0</v>
      </c>
      <c r="I84" s="10">
        <f t="shared" si="17"/>
        <v>44026</v>
      </c>
      <c r="J84">
        <f t="shared" si="18"/>
        <v>68.97</v>
      </c>
      <c r="K84" s="10">
        <f t="shared" si="19"/>
        <v>44025</v>
      </c>
      <c r="L84" t="str">
        <f t="shared" si="13"/>
        <v>NO</v>
      </c>
      <c r="M84">
        <f t="shared" si="16"/>
        <v>68.97</v>
      </c>
    </row>
    <row r="85" spans="1:13">
      <c r="A85" s="1">
        <v>44043</v>
      </c>
      <c r="B85" t="s">
        <v>6</v>
      </c>
      <c r="C85">
        <f t="shared" si="14"/>
        <v>0</v>
      </c>
      <c r="D85">
        <v>0</v>
      </c>
      <c r="E85">
        <v>0</v>
      </c>
      <c r="G85" s="2">
        <f t="shared" si="12"/>
        <v>0</v>
      </c>
      <c r="H85">
        <f t="shared" si="15"/>
        <v>0</v>
      </c>
      <c r="I85" s="10">
        <f t="shared" si="17"/>
        <v>44026</v>
      </c>
      <c r="J85">
        <f t="shared" si="18"/>
        <v>68.97</v>
      </c>
      <c r="K85" s="10">
        <f t="shared" si="19"/>
        <v>44025</v>
      </c>
      <c r="L85" t="str">
        <f t="shared" si="13"/>
        <v>NO</v>
      </c>
      <c r="M85">
        <f t="shared" si="16"/>
        <v>68.97</v>
      </c>
    </row>
    <row r="86" spans="1:13">
      <c r="A86" s="1">
        <v>44044</v>
      </c>
      <c r="B86" t="s">
        <v>6</v>
      </c>
      <c r="C86">
        <f t="shared" si="14"/>
        <v>0</v>
      </c>
      <c r="D86">
        <v>0</v>
      </c>
      <c r="E86">
        <v>0</v>
      </c>
      <c r="G86" s="2">
        <f t="shared" si="12"/>
        <v>0</v>
      </c>
      <c r="H86">
        <f t="shared" si="15"/>
        <v>0</v>
      </c>
      <c r="I86" s="10">
        <f t="shared" si="17"/>
        <v>44026</v>
      </c>
      <c r="J86">
        <f t="shared" si="18"/>
        <v>68.97</v>
      </c>
      <c r="K86" s="10">
        <f t="shared" si="19"/>
        <v>44025</v>
      </c>
      <c r="L86" t="str">
        <f t="shared" si="13"/>
        <v>NO</v>
      </c>
      <c r="M86">
        <f t="shared" si="16"/>
        <v>68.97</v>
      </c>
    </row>
    <row r="87" spans="1:13">
      <c r="A87" s="1">
        <v>44045</v>
      </c>
      <c r="B87" t="s">
        <v>6</v>
      </c>
      <c r="C87">
        <f t="shared" si="14"/>
        <v>0</v>
      </c>
      <c r="D87">
        <v>0</v>
      </c>
      <c r="E87">
        <v>0</v>
      </c>
      <c r="G87" s="2">
        <f t="shared" si="12"/>
        <v>0</v>
      </c>
      <c r="H87">
        <f t="shared" si="15"/>
        <v>0</v>
      </c>
      <c r="I87" s="10">
        <f t="shared" si="17"/>
        <v>44026</v>
      </c>
      <c r="J87">
        <f t="shared" si="18"/>
        <v>68.97</v>
      </c>
      <c r="K87" s="10">
        <f t="shared" si="19"/>
        <v>44025</v>
      </c>
      <c r="L87" t="str">
        <f t="shared" si="13"/>
        <v>NO</v>
      </c>
      <c r="M87">
        <f t="shared" si="16"/>
        <v>68.97</v>
      </c>
    </row>
    <row r="88" spans="1:13">
      <c r="A88" s="1">
        <v>44046</v>
      </c>
      <c r="B88" t="s">
        <v>6</v>
      </c>
      <c r="C88">
        <f t="shared" si="14"/>
        <v>0</v>
      </c>
      <c r="D88">
        <v>0</v>
      </c>
      <c r="E88">
        <v>0</v>
      </c>
      <c r="G88" s="2">
        <f t="shared" si="12"/>
        <v>0</v>
      </c>
      <c r="H88">
        <f t="shared" si="15"/>
        <v>0</v>
      </c>
      <c r="I88" s="10">
        <f t="shared" si="17"/>
        <v>44026</v>
      </c>
      <c r="J88">
        <f t="shared" si="18"/>
        <v>68.97</v>
      </c>
      <c r="K88" s="10">
        <f t="shared" si="19"/>
        <v>44025</v>
      </c>
      <c r="L88" t="str">
        <f t="shared" si="13"/>
        <v>NO</v>
      </c>
      <c r="M88">
        <f t="shared" si="16"/>
        <v>68.97</v>
      </c>
    </row>
    <row r="89" spans="1:13">
      <c r="A89" s="1">
        <v>44047</v>
      </c>
      <c r="B89" t="s">
        <v>6</v>
      </c>
      <c r="C89">
        <f t="shared" si="14"/>
        <v>0</v>
      </c>
      <c r="D89">
        <v>0</v>
      </c>
      <c r="E89">
        <v>0</v>
      </c>
      <c r="G89" s="2">
        <f t="shared" si="12"/>
        <v>0</v>
      </c>
      <c r="H89">
        <f t="shared" si="15"/>
        <v>0</v>
      </c>
      <c r="I89" s="10">
        <f t="shared" si="17"/>
        <v>44026</v>
      </c>
      <c r="J89">
        <f t="shared" si="18"/>
        <v>68.97</v>
      </c>
      <c r="K89" s="10">
        <f t="shared" si="19"/>
        <v>44025</v>
      </c>
      <c r="L89" t="str">
        <f t="shared" si="13"/>
        <v>NO</v>
      </c>
      <c r="M89">
        <f t="shared" si="16"/>
        <v>68.97</v>
      </c>
    </row>
    <row r="90" spans="1:13">
      <c r="A90" s="1">
        <v>44048</v>
      </c>
      <c r="B90" t="s">
        <v>6</v>
      </c>
      <c r="C90">
        <f t="shared" si="14"/>
        <v>0</v>
      </c>
      <c r="D90">
        <v>0</v>
      </c>
      <c r="E90">
        <v>0</v>
      </c>
      <c r="G90" s="2">
        <f t="shared" si="12"/>
        <v>0</v>
      </c>
      <c r="H90">
        <f t="shared" si="15"/>
        <v>0</v>
      </c>
      <c r="I90" s="10">
        <f t="shared" si="17"/>
        <v>44026</v>
      </c>
      <c r="J90">
        <f t="shared" si="18"/>
        <v>68.97</v>
      </c>
      <c r="K90" s="10">
        <f t="shared" si="19"/>
        <v>44025</v>
      </c>
      <c r="L90" t="str">
        <f t="shared" si="13"/>
        <v>NO</v>
      </c>
      <c r="M90">
        <f t="shared" si="16"/>
        <v>68.97</v>
      </c>
    </row>
    <row r="91" spans="1:13">
      <c r="A91" s="1">
        <v>44049</v>
      </c>
      <c r="B91" t="s">
        <v>6</v>
      </c>
      <c r="C91">
        <f t="shared" si="14"/>
        <v>0</v>
      </c>
      <c r="D91">
        <v>0</v>
      </c>
      <c r="E91">
        <v>0</v>
      </c>
      <c r="G91" s="2">
        <f t="shared" si="12"/>
        <v>0</v>
      </c>
      <c r="H91">
        <f t="shared" si="15"/>
        <v>0</v>
      </c>
      <c r="I91" s="10">
        <f t="shared" si="17"/>
        <v>44026</v>
      </c>
      <c r="J91">
        <f t="shared" si="18"/>
        <v>68.97</v>
      </c>
      <c r="K91" s="10">
        <f t="shared" si="19"/>
        <v>44025</v>
      </c>
      <c r="L91" t="str">
        <f t="shared" si="13"/>
        <v>NO</v>
      </c>
      <c r="M91">
        <f t="shared" si="16"/>
        <v>68.97</v>
      </c>
    </row>
    <row r="92" spans="1:13">
      <c r="A92" s="1">
        <v>44050</v>
      </c>
      <c r="B92" t="s">
        <v>6</v>
      </c>
      <c r="C92">
        <f t="shared" si="14"/>
        <v>0</v>
      </c>
      <c r="D92">
        <v>0</v>
      </c>
      <c r="E92">
        <v>0</v>
      </c>
      <c r="G92" s="2">
        <f t="shared" si="12"/>
        <v>0</v>
      </c>
      <c r="H92">
        <f t="shared" si="15"/>
        <v>0</v>
      </c>
      <c r="I92" s="10">
        <f t="shared" si="17"/>
        <v>44026</v>
      </c>
      <c r="J92">
        <f t="shared" si="18"/>
        <v>68.97</v>
      </c>
      <c r="K92" s="10">
        <f t="shared" si="19"/>
        <v>44025</v>
      </c>
      <c r="L92" t="str">
        <f t="shared" si="13"/>
        <v>NO</v>
      </c>
      <c r="M92">
        <f t="shared" si="16"/>
        <v>68.97</v>
      </c>
    </row>
    <row r="93" spans="1:13">
      <c r="A93" s="1">
        <v>44051</v>
      </c>
      <c r="B93" t="s">
        <v>6</v>
      </c>
      <c r="C93">
        <f t="shared" si="14"/>
        <v>0</v>
      </c>
      <c r="D93">
        <v>0</v>
      </c>
      <c r="E93">
        <v>0</v>
      </c>
      <c r="G93" s="2">
        <f t="shared" si="12"/>
        <v>0</v>
      </c>
      <c r="H93">
        <f t="shared" si="15"/>
        <v>0</v>
      </c>
      <c r="I93" s="10">
        <f t="shared" si="17"/>
        <v>44026</v>
      </c>
      <c r="J93">
        <f t="shared" si="18"/>
        <v>68.97</v>
      </c>
      <c r="K93" s="10">
        <f t="shared" si="19"/>
        <v>44025</v>
      </c>
      <c r="L93" t="str">
        <f t="shared" si="13"/>
        <v>NO</v>
      </c>
      <c r="M93">
        <f t="shared" si="16"/>
        <v>68.97</v>
      </c>
    </row>
    <row r="94" spans="1:13">
      <c r="A94" s="1">
        <v>44052</v>
      </c>
      <c r="B94" t="s">
        <v>6</v>
      </c>
      <c r="C94">
        <f t="shared" si="14"/>
        <v>0</v>
      </c>
      <c r="D94">
        <v>0</v>
      </c>
      <c r="E94">
        <v>0</v>
      </c>
      <c r="G94" s="2">
        <f t="shared" si="12"/>
        <v>0</v>
      </c>
      <c r="H94">
        <f t="shared" si="15"/>
        <v>0</v>
      </c>
      <c r="I94" s="10">
        <f t="shared" si="17"/>
        <v>44026</v>
      </c>
      <c r="J94">
        <f t="shared" si="18"/>
        <v>68.97</v>
      </c>
      <c r="K94" s="10">
        <f t="shared" si="19"/>
        <v>44025</v>
      </c>
      <c r="L94" t="str">
        <f t="shared" si="13"/>
        <v>NO</v>
      </c>
      <c r="M94">
        <f t="shared" si="16"/>
        <v>68.97</v>
      </c>
    </row>
    <row r="95" spans="1:13">
      <c r="A95" s="1">
        <v>44053</v>
      </c>
      <c r="B95" t="s">
        <v>6</v>
      </c>
      <c r="C95">
        <f t="shared" si="14"/>
        <v>0</v>
      </c>
      <c r="D95">
        <v>0</v>
      </c>
      <c r="E95">
        <v>0</v>
      </c>
      <c r="G95" s="2">
        <f t="shared" si="12"/>
        <v>0</v>
      </c>
      <c r="H95">
        <f t="shared" si="15"/>
        <v>0</v>
      </c>
      <c r="I95" s="10">
        <f t="shared" si="17"/>
        <v>44026</v>
      </c>
      <c r="J95">
        <f t="shared" si="18"/>
        <v>68.97</v>
      </c>
      <c r="K95" s="10">
        <f t="shared" si="19"/>
        <v>44025</v>
      </c>
      <c r="L95" t="str">
        <f t="shared" si="13"/>
        <v>NO</v>
      </c>
      <c r="M95">
        <f t="shared" si="16"/>
        <v>68.97</v>
      </c>
    </row>
    <row r="96" spans="1:13">
      <c r="A96" s="1">
        <v>44054</v>
      </c>
      <c r="B96" t="s">
        <v>6</v>
      </c>
      <c r="C96">
        <f t="shared" si="14"/>
        <v>0</v>
      </c>
      <c r="D96">
        <v>0</v>
      </c>
      <c r="E96">
        <v>0</v>
      </c>
      <c r="G96" s="2">
        <f t="shared" si="12"/>
        <v>0</v>
      </c>
      <c r="H96">
        <f t="shared" si="15"/>
        <v>0</v>
      </c>
      <c r="I96" s="10">
        <f t="shared" si="17"/>
        <v>44026</v>
      </c>
      <c r="J96">
        <f t="shared" si="18"/>
        <v>68.97</v>
      </c>
      <c r="K96" s="10">
        <f t="shared" si="19"/>
        <v>44025</v>
      </c>
      <c r="L96" t="str">
        <f t="shared" si="13"/>
        <v>NO</v>
      </c>
      <c r="M96">
        <f t="shared" si="16"/>
        <v>68.97</v>
      </c>
    </row>
    <row r="97" spans="1:13">
      <c r="A97" s="1">
        <v>44055</v>
      </c>
      <c r="B97" t="s">
        <v>6</v>
      </c>
      <c r="C97">
        <f t="shared" si="14"/>
        <v>0</v>
      </c>
      <c r="D97">
        <v>0</v>
      </c>
      <c r="E97">
        <v>0</v>
      </c>
      <c r="G97" s="2">
        <f t="shared" si="12"/>
        <v>0</v>
      </c>
      <c r="H97">
        <f t="shared" si="15"/>
        <v>0</v>
      </c>
      <c r="I97" s="10">
        <f t="shared" si="17"/>
        <v>44026</v>
      </c>
      <c r="J97">
        <f t="shared" si="18"/>
        <v>68.97</v>
      </c>
      <c r="K97" s="10">
        <f t="shared" si="19"/>
        <v>44025</v>
      </c>
      <c r="L97" t="str">
        <f t="shared" si="13"/>
        <v>NO</v>
      </c>
      <c r="M97">
        <f t="shared" si="16"/>
        <v>68.97</v>
      </c>
    </row>
    <row r="98" spans="1:13">
      <c r="A98" s="1">
        <v>44056</v>
      </c>
      <c r="B98" t="s">
        <v>6</v>
      </c>
      <c r="C98">
        <f t="shared" si="14"/>
        <v>0</v>
      </c>
      <c r="D98">
        <v>0</v>
      </c>
      <c r="E98">
        <v>0</v>
      </c>
      <c r="G98" s="2">
        <f t="shared" si="12"/>
        <v>0</v>
      </c>
      <c r="H98">
        <f t="shared" si="15"/>
        <v>0</v>
      </c>
      <c r="I98" s="10">
        <f t="shared" si="17"/>
        <v>44026</v>
      </c>
      <c r="J98">
        <f t="shared" si="18"/>
        <v>68.97</v>
      </c>
      <c r="K98" s="10">
        <f t="shared" si="19"/>
        <v>44025</v>
      </c>
      <c r="L98" t="str">
        <f t="shared" si="13"/>
        <v>NO</v>
      </c>
      <c r="M98">
        <f t="shared" si="16"/>
        <v>68.97</v>
      </c>
    </row>
    <row r="99" spans="1:13">
      <c r="A99" s="1">
        <v>44057</v>
      </c>
      <c r="B99" t="s">
        <v>6</v>
      </c>
      <c r="C99">
        <f t="shared" si="14"/>
        <v>0</v>
      </c>
      <c r="D99">
        <v>0</v>
      </c>
      <c r="E99">
        <v>0</v>
      </c>
      <c r="G99" s="2">
        <f t="shared" si="12"/>
        <v>0</v>
      </c>
      <c r="H99">
        <f t="shared" si="15"/>
        <v>0</v>
      </c>
      <c r="I99" s="10">
        <f t="shared" si="17"/>
        <v>44026</v>
      </c>
      <c r="J99">
        <f t="shared" si="18"/>
        <v>68.97</v>
      </c>
      <c r="K99" s="10">
        <f t="shared" si="19"/>
        <v>44025</v>
      </c>
      <c r="L99" t="str">
        <f t="shared" si="13"/>
        <v>NO</v>
      </c>
      <c r="M99">
        <f t="shared" si="16"/>
        <v>68.97</v>
      </c>
    </row>
    <row r="100" spans="1:13">
      <c r="A100" s="1">
        <v>44058</v>
      </c>
      <c r="B100" t="s">
        <v>6</v>
      </c>
      <c r="C100">
        <f t="shared" si="14"/>
        <v>0</v>
      </c>
      <c r="D100">
        <v>0</v>
      </c>
      <c r="E100">
        <v>0</v>
      </c>
      <c r="G100" s="2">
        <f t="shared" si="12"/>
        <v>0</v>
      </c>
      <c r="H100">
        <f t="shared" si="15"/>
        <v>0</v>
      </c>
      <c r="I100" s="10">
        <f t="shared" si="17"/>
        <v>44026</v>
      </c>
      <c r="J100">
        <f t="shared" si="18"/>
        <v>68.97</v>
      </c>
      <c r="K100" s="10">
        <f t="shared" si="19"/>
        <v>44025</v>
      </c>
      <c r="L100" t="str">
        <f t="shared" si="13"/>
        <v>NO</v>
      </c>
      <c r="M100">
        <f t="shared" si="16"/>
        <v>68.97</v>
      </c>
    </row>
    <row r="101" spans="1:13">
      <c r="A101" s="1">
        <v>44059</v>
      </c>
      <c r="B101" t="s">
        <v>6</v>
      </c>
      <c r="C101">
        <f t="shared" si="14"/>
        <v>0</v>
      </c>
      <c r="D101">
        <v>0</v>
      </c>
      <c r="E101">
        <v>0</v>
      </c>
      <c r="G101" s="2">
        <f t="shared" si="12"/>
        <v>0</v>
      </c>
      <c r="H101">
        <f t="shared" si="15"/>
        <v>0</v>
      </c>
      <c r="I101" s="10">
        <f t="shared" si="17"/>
        <v>44026</v>
      </c>
      <c r="J101">
        <f t="shared" si="18"/>
        <v>68.97</v>
      </c>
      <c r="K101" s="10">
        <f t="shared" si="19"/>
        <v>44025</v>
      </c>
      <c r="L101" t="str">
        <f t="shared" si="13"/>
        <v>NO</v>
      </c>
      <c r="M101">
        <f t="shared" si="16"/>
        <v>68.97</v>
      </c>
    </row>
    <row r="102" spans="1:13">
      <c r="A102" s="1">
        <v>44060</v>
      </c>
      <c r="B102" t="s">
        <v>6</v>
      </c>
      <c r="C102">
        <f t="shared" si="14"/>
        <v>0</v>
      </c>
      <c r="D102">
        <v>0</v>
      </c>
      <c r="E102">
        <v>0</v>
      </c>
      <c r="G102" s="2">
        <f t="shared" si="12"/>
        <v>0</v>
      </c>
      <c r="H102">
        <f t="shared" si="15"/>
        <v>0</v>
      </c>
      <c r="I102" s="10">
        <f t="shared" si="17"/>
        <v>44026</v>
      </c>
      <c r="J102">
        <f t="shared" si="18"/>
        <v>68.97</v>
      </c>
      <c r="K102" s="10">
        <f t="shared" si="19"/>
        <v>44025</v>
      </c>
      <c r="L102" t="str">
        <f t="shared" si="13"/>
        <v>NO</v>
      </c>
      <c r="M102">
        <f t="shared" si="16"/>
        <v>68.97</v>
      </c>
    </row>
    <row r="103" spans="1:13">
      <c r="A103" s="1">
        <v>44061</v>
      </c>
      <c r="B103" t="s">
        <v>6</v>
      </c>
      <c r="C103">
        <f t="shared" si="14"/>
        <v>0</v>
      </c>
      <c r="D103">
        <v>0</v>
      </c>
      <c r="E103">
        <v>0</v>
      </c>
      <c r="G103" s="2">
        <f t="shared" si="12"/>
        <v>0</v>
      </c>
      <c r="H103">
        <f t="shared" si="15"/>
        <v>0</v>
      </c>
      <c r="I103" s="10">
        <f t="shared" si="17"/>
        <v>44026</v>
      </c>
      <c r="J103">
        <f t="shared" si="18"/>
        <v>68.97</v>
      </c>
      <c r="K103" s="10">
        <f t="shared" si="19"/>
        <v>44025</v>
      </c>
      <c r="L103" t="str">
        <f t="shared" si="13"/>
        <v>NO</v>
      </c>
      <c r="M103">
        <f t="shared" si="16"/>
        <v>68.97</v>
      </c>
    </row>
    <row r="104" spans="1:13">
      <c r="A104" s="1">
        <v>44062</v>
      </c>
      <c r="B104" t="s">
        <v>6</v>
      </c>
      <c r="C104">
        <f t="shared" si="14"/>
        <v>0</v>
      </c>
      <c r="D104">
        <v>0</v>
      </c>
      <c r="E104">
        <v>0</v>
      </c>
      <c r="G104" s="2">
        <f t="shared" si="12"/>
        <v>0</v>
      </c>
      <c r="H104">
        <f t="shared" si="15"/>
        <v>0</v>
      </c>
      <c r="I104" s="10">
        <f t="shared" si="17"/>
        <v>44026</v>
      </c>
      <c r="J104">
        <f t="shared" si="18"/>
        <v>68.97</v>
      </c>
      <c r="K104" s="10">
        <f t="shared" si="19"/>
        <v>44025</v>
      </c>
      <c r="L104" t="str">
        <f t="shared" si="13"/>
        <v>NO</v>
      </c>
      <c r="M104">
        <f t="shared" si="16"/>
        <v>68.97</v>
      </c>
    </row>
    <row r="105" spans="1:13">
      <c r="A105" s="1">
        <v>44063</v>
      </c>
      <c r="B105" t="s">
        <v>6</v>
      </c>
      <c r="C105">
        <f t="shared" si="14"/>
        <v>0</v>
      </c>
      <c r="D105">
        <v>0</v>
      </c>
      <c r="E105">
        <v>0</v>
      </c>
    </row>
    <row r="106" spans="1:13">
      <c r="A106" s="1">
        <v>44064</v>
      </c>
      <c r="B106" t="s">
        <v>6</v>
      </c>
      <c r="C106">
        <f t="shared" si="14"/>
        <v>0</v>
      </c>
      <c r="D106">
        <v>0</v>
      </c>
      <c r="E106">
        <v>0</v>
      </c>
    </row>
    <row r="107" spans="1:13">
      <c r="A107" s="1">
        <v>44065</v>
      </c>
      <c r="B107" t="s">
        <v>6</v>
      </c>
      <c r="C107">
        <f t="shared" si="14"/>
        <v>0</v>
      </c>
      <c r="D107">
        <v>0</v>
      </c>
      <c r="E107">
        <v>0</v>
      </c>
    </row>
    <row r="108" spans="1:13">
      <c r="A108" s="1">
        <v>44066</v>
      </c>
      <c r="B108" t="s">
        <v>6</v>
      </c>
      <c r="C108">
        <f t="shared" si="14"/>
        <v>0</v>
      </c>
      <c r="D108">
        <v>0</v>
      </c>
      <c r="E108">
        <v>0</v>
      </c>
    </row>
    <row r="109" spans="1:13">
      <c r="A109" s="1">
        <v>44067</v>
      </c>
      <c r="B109" t="s">
        <v>6</v>
      </c>
      <c r="C109">
        <f t="shared" si="14"/>
        <v>0</v>
      </c>
      <c r="D109">
        <v>0</v>
      </c>
      <c r="E109">
        <v>0</v>
      </c>
    </row>
    <row r="110" spans="1:13">
      <c r="A110" s="1">
        <v>44068</v>
      </c>
      <c r="B110" t="s">
        <v>6</v>
      </c>
      <c r="C110">
        <f t="shared" si="14"/>
        <v>0</v>
      </c>
      <c r="D110">
        <v>0</v>
      </c>
      <c r="E110">
        <v>0</v>
      </c>
    </row>
    <row r="111" spans="1:13">
      <c r="A111" s="1">
        <v>44069</v>
      </c>
      <c r="B111" t="s">
        <v>6</v>
      </c>
      <c r="C111">
        <f t="shared" si="14"/>
        <v>0</v>
      </c>
      <c r="D111">
        <v>0</v>
      </c>
      <c r="E111">
        <v>0</v>
      </c>
    </row>
    <row r="112" spans="1:13">
      <c r="A112" s="1">
        <v>44070</v>
      </c>
      <c r="B112" t="s">
        <v>6</v>
      </c>
      <c r="C112">
        <f t="shared" si="14"/>
        <v>0</v>
      </c>
      <c r="D112">
        <v>0</v>
      </c>
      <c r="E112">
        <v>0</v>
      </c>
    </row>
    <row r="113" spans="1:5">
      <c r="A113" s="1">
        <v>44071</v>
      </c>
      <c r="B113" t="s">
        <v>6</v>
      </c>
      <c r="C113">
        <f t="shared" si="14"/>
        <v>0</v>
      </c>
      <c r="D113">
        <v>0</v>
      </c>
      <c r="E113">
        <v>0</v>
      </c>
    </row>
    <row r="114" spans="1:5">
      <c r="A114" s="1">
        <v>44072</v>
      </c>
      <c r="B114" t="s">
        <v>6</v>
      </c>
      <c r="C114">
        <f t="shared" si="14"/>
        <v>0</v>
      </c>
      <c r="D114">
        <v>0</v>
      </c>
      <c r="E114">
        <v>0</v>
      </c>
    </row>
    <row r="115" spans="1:5">
      <c r="A115" s="1">
        <v>44073</v>
      </c>
      <c r="B115" t="s">
        <v>6</v>
      </c>
      <c r="C115">
        <f t="shared" si="14"/>
        <v>0</v>
      </c>
      <c r="D115">
        <v>0</v>
      </c>
      <c r="E115">
        <v>0</v>
      </c>
    </row>
    <row r="116" spans="1:5">
      <c r="A116" s="1">
        <v>44074</v>
      </c>
      <c r="B116" t="s">
        <v>6</v>
      </c>
      <c r="C116">
        <f t="shared" si="14"/>
        <v>0</v>
      </c>
      <c r="D116">
        <v>0</v>
      </c>
      <c r="E116">
        <v>0</v>
      </c>
    </row>
    <row r="117" spans="1:5">
      <c r="A117" s="1">
        <v>44075</v>
      </c>
      <c r="B117" t="s">
        <v>6</v>
      </c>
      <c r="C117">
        <f t="shared" si="14"/>
        <v>0</v>
      </c>
      <c r="D117">
        <v>0</v>
      </c>
      <c r="E117">
        <v>0</v>
      </c>
    </row>
    <row r="118" spans="1:5">
      <c r="A118" s="1">
        <v>44076</v>
      </c>
      <c r="B118" t="s">
        <v>6</v>
      </c>
      <c r="C118">
        <f t="shared" si="14"/>
        <v>0</v>
      </c>
      <c r="D118">
        <v>0</v>
      </c>
      <c r="E118">
        <v>0</v>
      </c>
    </row>
    <row r="119" spans="1:5">
      <c r="A119" s="1">
        <v>44077</v>
      </c>
      <c r="B119" t="s">
        <v>6</v>
      </c>
      <c r="C119">
        <f t="shared" si="14"/>
        <v>0</v>
      </c>
      <c r="D119">
        <v>0</v>
      </c>
      <c r="E119">
        <v>0</v>
      </c>
    </row>
    <row r="120" spans="1:5">
      <c r="A120" s="1">
        <v>44078</v>
      </c>
      <c r="B120" t="s">
        <v>6</v>
      </c>
      <c r="C120">
        <f t="shared" si="14"/>
        <v>0</v>
      </c>
      <c r="D120">
        <v>0</v>
      </c>
      <c r="E120">
        <v>0</v>
      </c>
    </row>
    <row r="121" spans="1:5">
      <c r="A121" s="1">
        <v>44079</v>
      </c>
      <c r="B121" t="s">
        <v>6</v>
      </c>
      <c r="C121">
        <f t="shared" si="14"/>
        <v>0</v>
      </c>
      <c r="D121">
        <v>0</v>
      </c>
      <c r="E121">
        <v>0</v>
      </c>
    </row>
    <row r="122" spans="1:5">
      <c r="A122" s="1">
        <v>44080</v>
      </c>
      <c r="B122" t="s">
        <v>6</v>
      </c>
      <c r="C122">
        <f t="shared" si="14"/>
        <v>0</v>
      </c>
      <c r="D122">
        <v>0</v>
      </c>
      <c r="E122">
        <v>0</v>
      </c>
    </row>
    <row r="123" spans="1:5">
      <c r="A123" s="1">
        <v>44081</v>
      </c>
      <c r="B123" t="s">
        <v>6</v>
      </c>
      <c r="C123">
        <f t="shared" si="14"/>
        <v>0</v>
      </c>
      <c r="D123">
        <v>0</v>
      </c>
      <c r="E123">
        <v>0</v>
      </c>
    </row>
    <row r="124" spans="1:5">
      <c r="A124" s="1">
        <v>44082</v>
      </c>
      <c r="B124" t="s">
        <v>6</v>
      </c>
      <c r="C124">
        <f t="shared" si="14"/>
        <v>0</v>
      </c>
      <c r="D124">
        <v>0</v>
      </c>
      <c r="E124">
        <v>0</v>
      </c>
    </row>
    <row r="125" spans="1:5">
      <c r="A125" s="1">
        <v>44083</v>
      </c>
      <c r="B125" t="s">
        <v>6</v>
      </c>
      <c r="C125">
        <f t="shared" si="14"/>
        <v>0</v>
      </c>
      <c r="D125">
        <v>0</v>
      </c>
      <c r="E125">
        <v>0</v>
      </c>
    </row>
    <row r="126" spans="1:5">
      <c r="A126" s="1">
        <v>44084</v>
      </c>
      <c r="B126" t="s">
        <v>6</v>
      </c>
      <c r="C126">
        <f t="shared" si="14"/>
        <v>0</v>
      </c>
      <c r="D126">
        <v>0</v>
      </c>
      <c r="E126">
        <v>0</v>
      </c>
    </row>
    <row r="127" spans="1:5">
      <c r="A127" s="1">
        <v>44085</v>
      </c>
      <c r="B127" t="s">
        <v>6</v>
      </c>
      <c r="C127">
        <f t="shared" si="14"/>
        <v>0</v>
      </c>
      <c r="D127">
        <v>0</v>
      </c>
      <c r="E127">
        <v>0</v>
      </c>
    </row>
    <row r="128" spans="1:5">
      <c r="A128" s="1">
        <v>44086</v>
      </c>
      <c r="B128" t="s">
        <v>6</v>
      </c>
      <c r="C128">
        <f t="shared" si="14"/>
        <v>0</v>
      </c>
      <c r="D128">
        <v>0</v>
      </c>
      <c r="E128">
        <v>0</v>
      </c>
    </row>
    <row r="129" spans="1:5">
      <c r="A129" s="1">
        <v>44087</v>
      </c>
      <c r="B129" t="s">
        <v>6</v>
      </c>
      <c r="C129">
        <f t="shared" si="14"/>
        <v>0</v>
      </c>
      <c r="D129">
        <v>0</v>
      </c>
      <c r="E129">
        <v>0</v>
      </c>
    </row>
    <row r="130" spans="1:5">
      <c r="A130" s="1">
        <v>44088</v>
      </c>
      <c r="B130" t="s">
        <v>6</v>
      </c>
      <c r="C130">
        <f t="shared" si="14"/>
        <v>0</v>
      </c>
      <c r="D130">
        <v>0</v>
      </c>
      <c r="E130">
        <v>0</v>
      </c>
    </row>
    <row r="131" spans="1:5">
      <c r="A131" s="1">
        <v>44089</v>
      </c>
      <c r="B131" t="s">
        <v>6</v>
      </c>
      <c r="C131">
        <f t="shared" ref="C131:C177" si="20">IF(F131&gt;0,1,0)</f>
        <v>0</v>
      </c>
      <c r="D131">
        <v>0</v>
      </c>
      <c r="E131">
        <v>0</v>
      </c>
    </row>
    <row r="132" spans="1:5">
      <c r="A132" s="1">
        <v>44090</v>
      </c>
      <c r="B132" t="s">
        <v>6</v>
      </c>
      <c r="C132">
        <f t="shared" si="20"/>
        <v>0</v>
      </c>
      <c r="D132">
        <v>0</v>
      </c>
      <c r="E132">
        <v>0</v>
      </c>
    </row>
    <row r="133" spans="1:5">
      <c r="A133" s="1">
        <v>44091</v>
      </c>
      <c r="B133" t="s">
        <v>6</v>
      </c>
      <c r="C133">
        <f t="shared" si="20"/>
        <v>0</v>
      </c>
      <c r="D133">
        <v>0</v>
      </c>
      <c r="E133">
        <v>0</v>
      </c>
    </row>
    <row r="134" spans="1:5">
      <c r="A134" s="1">
        <v>44092</v>
      </c>
      <c r="B134" t="s">
        <v>6</v>
      </c>
      <c r="C134">
        <f t="shared" si="20"/>
        <v>0</v>
      </c>
      <c r="D134">
        <v>0</v>
      </c>
      <c r="E134">
        <v>0</v>
      </c>
    </row>
    <row r="135" spans="1:5">
      <c r="A135" s="1">
        <v>44093</v>
      </c>
      <c r="B135" t="s">
        <v>6</v>
      </c>
      <c r="C135">
        <f t="shared" si="20"/>
        <v>0</v>
      </c>
      <c r="D135">
        <v>0</v>
      </c>
      <c r="E135">
        <v>0</v>
      </c>
    </row>
    <row r="136" spans="1:5">
      <c r="A136" s="1">
        <v>44094</v>
      </c>
      <c r="B136" t="s">
        <v>6</v>
      </c>
      <c r="C136">
        <f t="shared" si="20"/>
        <v>0</v>
      </c>
      <c r="D136">
        <v>0</v>
      </c>
      <c r="E136">
        <v>0</v>
      </c>
    </row>
    <row r="137" spans="1:5">
      <c r="A137" s="1">
        <v>44095</v>
      </c>
      <c r="B137" t="s">
        <v>6</v>
      </c>
      <c r="C137">
        <f t="shared" si="20"/>
        <v>0</v>
      </c>
      <c r="D137">
        <v>0</v>
      </c>
      <c r="E137">
        <v>0</v>
      </c>
    </row>
    <row r="138" spans="1:5">
      <c r="A138" s="1">
        <v>44096</v>
      </c>
      <c r="B138" t="s">
        <v>6</v>
      </c>
      <c r="C138">
        <f t="shared" si="20"/>
        <v>0</v>
      </c>
      <c r="D138">
        <v>0</v>
      </c>
      <c r="E138">
        <v>0</v>
      </c>
    </row>
    <row r="139" spans="1:5">
      <c r="A139" s="1">
        <v>44097</v>
      </c>
      <c r="B139" t="s">
        <v>6</v>
      </c>
      <c r="C139">
        <f t="shared" si="20"/>
        <v>0</v>
      </c>
      <c r="D139">
        <v>0</v>
      </c>
      <c r="E139">
        <v>0</v>
      </c>
    </row>
    <row r="140" spans="1:5">
      <c r="A140" s="1">
        <v>44098</v>
      </c>
      <c r="B140" t="s">
        <v>6</v>
      </c>
      <c r="C140">
        <f t="shared" si="20"/>
        <v>0</v>
      </c>
      <c r="D140">
        <v>0</v>
      </c>
      <c r="E140">
        <v>0</v>
      </c>
    </row>
    <row r="141" spans="1:5">
      <c r="A141" s="1">
        <v>44099</v>
      </c>
      <c r="B141" t="s">
        <v>6</v>
      </c>
      <c r="C141">
        <f t="shared" si="20"/>
        <v>0</v>
      </c>
      <c r="D141">
        <v>0</v>
      </c>
      <c r="E141">
        <v>0</v>
      </c>
    </row>
    <row r="142" spans="1:5">
      <c r="A142" s="1">
        <v>44100</v>
      </c>
      <c r="B142" t="s">
        <v>6</v>
      </c>
      <c r="C142">
        <f t="shared" si="20"/>
        <v>0</v>
      </c>
      <c r="D142">
        <v>0</v>
      </c>
      <c r="E142">
        <v>0</v>
      </c>
    </row>
    <row r="143" spans="1:5">
      <c r="A143" s="1">
        <v>44101</v>
      </c>
      <c r="B143" t="s">
        <v>6</v>
      </c>
      <c r="C143">
        <f t="shared" si="20"/>
        <v>0</v>
      </c>
      <c r="D143">
        <v>0</v>
      </c>
      <c r="E143">
        <v>0</v>
      </c>
    </row>
    <row r="144" spans="1:5">
      <c r="A144" s="1">
        <v>44102</v>
      </c>
      <c r="B144" t="s">
        <v>6</v>
      </c>
      <c r="C144">
        <f t="shared" si="20"/>
        <v>0</v>
      </c>
      <c r="D144">
        <v>0</v>
      </c>
      <c r="E144">
        <v>0</v>
      </c>
    </row>
    <row r="145" spans="1:5">
      <c r="A145" s="1">
        <v>44103</v>
      </c>
      <c r="B145" t="s">
        <v>6</v>
      </c>
      <c r="C145">
        <f t="shared" si="20"/>
        <v>0</v>
      </c>
      <c r="D145">
        <v>0</v>
      </c>
      <c r="E145">
        <v>0</v>
      </c>
    </row>
    <row r="146" spans="1:5">
      <c r="A146" s="1">
        <v>44104</v>
      </c>
      <c r="B146" t="s">
        <v>6</v>
      </c>
      <c r="C146">
        <f t="shared" si="20"/>
        <v>0</v>
      </c>
      <c r="D146">
        <v>0</v>
      </c>
      <c r="E146">
        <v>0</v>
      </c>
    </row>
    <row r="147" spans="1:5">
      <c r="A147" s="1">
        <v>44105</v>
      </c>
      <c r="B147" t="s">
        <v>6</v>
      </c>
      <c r="C147">
        <f t="shared" si="20"/>
        <v>0</v>
      </c>
      <c r="D147">
        <v>0</v>
      </c>
      <c r="E147">
        <v>0</v>
      </c>
    </row>
    <row r="148" spans="1:5">
      <c r="A148" s="1">
        <v>44106</v>
      </c>
      <c r="B148" t="s">
        <v>6</v>
      </c>
      <c r="C148">
        <f t="shared" si="20"/>
        <v>0</v>
      </c>
      <c r="D148">
        <v>0</v>
      </c>
      <c r="E148">
        <v>0</v>
      </c>
    </row>
    <row r="149" spans="1:5">
      <c r="A149" s="1">
        <v>44107</v>
      </c>
      <c r="B149" t="s">
        <v>6</v>
      </c>
      <c r="C149">
        <f t="shared" si="20"/>
        <v>0</v>
      </c>
      <c r="D149">
        <v>0</v>
      </c>
      <c r="E149">
        <v>0</v>
      </c>
    </row>
    <row r="150" spans="1:5">
      <c r="A150" s="1">
        <v>44108</v>
      </c>
      <c r="B150" t="s">
        <v>6</v>
      </c>
      <c r="C150">
        <f t="shared" si="20"/>
        <v>0</v>
      </c>
      <c r="D150">
        <v>0</v>
      </c>
      <c r="E150">
        <v>0</v>
      </c>
    </row>
    <row r="151" spans="1:5">
      <c r="A151" s="1">
        <v>44109</v>
      </c>
      <c r="B151" t="s">
        <v>6</v>
      </c>
      <c r="C151">
        <f t="shared" si="20"/>
        <v>0</v>
      </c>
      <c r="D151">
        <v>0</v>
      </c>
      <c r="E151">
        <v>0</v>
      </c>
    </row>
    <row r="152" spans="1:5">
      <c r="A152" s="1">
        <v>44110</v>
      </c>
      <c r="B152" t="s">
        <v>6</v>
      </c>
      <c r="C152">
        <f t="shared" si="20"/>
        <v>0</v>
      </c>
      <c r="D152">
        <v>0</v>
      </c>
      <c r="E152">
        <v>0</v>
      </c>
    </row>
    <row r="153" spans="1:5">
      <c r="A153" s="1">
        <v>44111</v>
      </c>
      <c r="B153" t="s">
        <v>6</v>
      </c>
      <c r="C153">
        <f t="shared" si="20"/>
        <v>0</v>
      </c>
      <c r="D153">
        <v>0</v>
      </c>
      <c r="E153">
        <v>0</v>
      </c>
    </row>
    <row r="154" spans="1:5">
      <c r="A154" s="1">
        <v>44112</v>
      </c>
      <c r="B154" t="s">
        <v>6</v>
      </c>
      <c r="C154">
        <f t="shared" si="20"/>
        <v>0</v>
      </c>
      <c r="D154">
        <v>0</v>
      </c>
      <c r="E154">
        <v>0</v>
      </c>
    </row>
    <row r="155" spans="1:5">
      <c r="A155" s="1">
        <v>44113</v>
      </c>
      <c r="B155" t="s">
        <v>6</v>
      </c>
      <c r="C155">
        <f t="shared" si="20"/>
        <v>0</v>
      </c>
      <c r="D155">
        <v>0</v>
      </c>
      <c r="E155">
        <v>0</v>
      </c>
    </row>
    <row r="156" spans="1:5">
      <c r="A156" s="1">
        <v>44114</v>
      </c>
      <c r="B156" t="s">
        <v>6</v>
      </c>
      <c r="C156">
        <f t="shared" si="20"/>
        <v>0</v>
      </c>
      <c r="D156">
        <v>0</v>
      </c>
      <c r="E156">
        <v>0</v>
      </c>
    </row>
    <row r="157" spans="1:5">
      <c r="A157" s="1">
        <v>44115</v>
      </c>
      <c r="B157" t="s">
        <v>6</v>
      </c>
      <c r="C157">
        <f t="shared" si="20"/>
        <v>0</v>
      </c>
      <c r="D157">
        <v>0</v>
      </c>
      <c r="E157">
        <v>0</v>
      </c>
    </row>
    <row r="158" spans="1:5">
      <c r="A158" s="1">
        <v>44116</v>
      </c>
      <c r="B158" t="s">
        <v>6</v>
      </c>
      <c r="C158">
        <f t="shared" si="20"/>
        <v>0</v>
      </c>
      <c r="D158">
        <v>0</v>
      </c>
      <c r="E158">
        <v>0</v>
      </c>
    </row>
    <row r="159" spans="1:5">
      <c r="A159" s="1">
        <v>44117</v>
      </c>
      <c r="B159" t="s">
        <v>6</v>
      </c>
      <c r="C159">
        <f t="shared" si="20"/>
        <v>0</v>
      </c>
      <c r="D159">
        <v>0</v>
      </c>
      <c r="E159">
        <v>0</v>
      </c>
    </row>
    <row r="160" spans="1:5">
      <c r="A160" s="1">
        <v>44118</v>
      </c>
      <c r="B160" t="s">
        <v>6</v>
      </c>
      <c r="C160">
        <f t="shared" si="20"/>
        <v>0</v>
      </c>
      <c r="D160">
        <v>0</v>
      </c>
      <c r="E160">
        <v>0</v>
      </c>
    </row>
    <row r="161" spans="1:5">
      <c r="A161" s="1">
        <v>44119</v>
      </c>
      <c r="B161" t="s">
        <v>6</v>
      </c>
      <c r="C161">
        <f t="shared" si="20"/>
        <v>0</v>
      </c>
      <c r="D161">
        <v>0</v>
      </c>
      <c r="E161">
        <v>0</v>
      </c>
    </row>
    <row r="162" spans="1:5">
      <c r="A162" s="1">
        <v>44120</v>
      </c>
      <c r="B162" t="s">
        <v>6</v>
      </c>
      <c r="C162">
        <f t="shared" si="20"/>
        <v>0</v>
      </c>
      <c r="D162">
        <v>0</v>
      </c>
      <c r="E162">
        <v>0</v>
      </c>
    </row>
    <row r="163" spans="1:5">
      <c r="A163" s="1">
        <v>44121</v>
      </c>
      <c r="B163" t="s">
        <v>6</v>
      </c>
      <c r="C163">
        <f t="shared" si="20"/>
        <v>0</v>
      </c>
      <c r="D163">
        <v>0</v>
      </c>
      <c r="E163">
        <v>0</v>
      </c>
    </row>
    <row r="164" spans="1:5">
      <c r="A164" s="1">
        <v>44122</v>
      </c>
      <c r="B164" t="s">
        <v>6</v>
      </c>
      <c r="C164">
        <f t="shared" si="20"/>
        <v>0</v>
      </c>
      <c r="D164">
        <v>0</v>
      </c>
      <c r="E164">
        <v>0</v>
      </c>
    </row>
    <row r="165" spans="1:5">
      <c r="A165" s="1">
        <v>44123</v>
      </c>
      <c r="B165" t="s">
        <v>6</v>
      </c>
      <c r="C165">
        <f t="shared" si="20"/>
        <v>0</v>
      </c>
      <c r="D165">
        <v>0</v>
      </c>
      <c r="E165">
        <v>0</v>
      </c>
    </row>
    <row r="166" spans="1:5">
      <c r="A166" s="1">
        <v>44124</v>
      </c>
      <c r="B166" t="s">
        <v>6</v>
      </c>
      <c r="C166">
        <f t="shared" si="20"/>
        <v>0</v>
      </c>
      <c r="D166">
        <v>0</v>
      </c>
      <c r="E166">
        <v>0</v>
      </c>
    </row>
    <row r="167" spans="1:5">
      <c r="A167" s="1">
        <v>44125</v>
      </c>
      <c r="B167" t="s">
        <v>6</v>
      </c>
      <c r="C167">
        <f t="shared" si="20"/>
        <v>0</v>
      </c>
      <c r="D167">
        <v>0</v>
      </c>
      <c r="E167">
        <v>0</v>
      </c>
    </row>
    <row r="168" spans="1:5">
      <c r="A168" s="1">
        <v>44126</v>
      </c>
      <c r="B168" t="s">
        <v>6</v>
      </c>
      <c r="C168">
        <f t="shared" si="20"/>
        <v>0</v>
      </c>
      <c r="D168">
        <v>0</v>
      </c>
      <c r="E168">
        <v>0</v>
      </c>
    </row>
    <row r="169" spans="1:5">
      <c r="A169" s="1">
        <v>44127</v>
      </c>
      <c r="B169" t="s">
        <v>6</v>
      </c>
      <c r="C169">
        <f t="shared" si="20"/>
        <v>0</v>
      </c>
      <c r="D169">
        <v>0</v>
      </c>
      <c r="E169">
        <v>0</v>
      </c>
    </row>
    <row r="170" spans="1:5">
      <c r="A170" s="1">
        <v>44128</v>
      </c>
      <c r="B170" t="s">
        <v>6</v>
      </c>
      <c r="C170">
        <f t="shared" si="20"/>
        <v>0</v>
      </c>
      <c r="D170">
        <v>0</v>
      </c>
      <c r="E170">
        <v>0</v>
      </c>
    </row>
    <row r="171" spans="1:5">
      <c r="A171" s="1">
        <v>44129</v>
      </c>
      <c r="B171" t="s">
        <v>6</v>
      </c>
      <c r="C171">
        <f t="shared" si="20"/>
        <v>0</v>
      </c>
      <c r="D171">
        <v>0</v>
      </c>
      <c r="E171">
        <v>0</v>
      </c>
    </row>
    <row r="172" spans="1:5">
      <c r="A172" s="1">
        <v>44130</v>
      </c>
      <c r="B172" t="s">
        <v>6</v>
      </c>
      <c r="C172">
        <f t="shared" si="20"/>
        <v>0</v>
      </c>
      <c r="D172">
        <v>0</v>
      </c>
      <c r="E172">
        <v>0</v>
      </c>
    </row>
    <row r="173" spans="1:5">
      <c r="A173" s="1">
        <v>44131</v>
      </c>
      <c r="B173" t="s">
        <v>6</v>
      </c>
      <c r="C173">
        <f t="shared" si="20"/>
        <v>0</v>
      </c>
      <c r="D173">
        <v>0</v>
      </c>
      <c r="E173">
        <v>0</v>
      </c>
    </row>
    <row r="174" spans="1:5">
      <c r="A174" s="1">
        <v>44132</v>
      </c>
      <c r="B174" t="s">
        <v>6</v>
      </c>
      <c r="C174">
        <f t="shared" si="20"/>
        <v>0</v>
      </c>
      <c r="D174">
        <v>0</v>
      </c>
      <c r="E174">
        <v>0</v>
      </c>
    </row>
    <row r="175" spans="1:5">
      <c r="A175" s="1">
        <v>44133</v>
      </c>
      <c r="B175" t="s">
        <v>6</v>
      </c>
      <c r="C175">
        <f t="shared" si="20"/>
        <v>0</v>
      </c>
      <c r="D175">
        <v>0</v>
      </c>
      <c r="E175">
        <v>0</v>
      </c>
    </row>
    <row r="176" spans="1:5">
      <c r="A176" s="1">
        <v>44134</v>
      </c>
      <c r="B176" t="s">
        <v>6</v>
      </c>
      <c r="C176">
        <f t="shared" si="20"/>
        <v>0</v>
      </c>
      <c r="D176">
        <v>0</v>
      </c>
      <c r="E176">
        <v>0</v>
      </c>
    </row>
    <row r="177" spans="1:5">
      <c r="A177" s="1">
        <v>44135</v>
      </c>
      <c r="B177" t="s">
        <v>6</v>
      </c>
      <c r="C177">
        <f t="shared" si="20"/>
        <v>0</v>
      </c>
      <c r="D177">
        <v>0</v>
      </c>
      <c r="E177">
        <v>0</v>
      </c>
    </row>
    <row r="178" spans="1:5">
      <c r="A178" s="1">
        <v>44136</v>
      </c>
      <c r="B178" t="s">
        <v>6</v>
      </c>
      <c r="C178">
        <f>SUM(C1:C177)</f>
        <v>6</v>
      </c>
      <c r="D178">
        <v>0</v>
      </c>
      <c r="E178">
        <v>0</v>
      </c>
    </row>
  </sheetData>
  <autoFilter ref="A1:G74" xr:uid="{ED588336-8867-4BD1-B52B-E53084FA8AB6}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259FF-1505-40FF-942B-37C871BCE0DD}">
  <sheetPr codeName="Sheet21"/>
  <dimension ref="A1:O178"/>
  <sheetViews>
    <sheetView workbookViewId="0">
      <selection activeCell="G165" sqref="G165"/>
    </sheetView>
  </sheetViews>
  <sheetFormatPr defaultRowHeight="15"/>
  <cols>
    <col min="1" max="1" width="10.5703125" style="1" bestFit="1" customWidth="1"/>
    <col min="2" max="2" width="9.7109375" bestFit="1" customWidth="1"/>
    <col min="3" max="3" width="11.28515625" customWidth="1"/>
    <col min="4" max="5" width="10.140625" bestFit="1" customWidth="1"/>
    <col min="6" max="6" width="13.42578125" style="14" bestFit="1" customWidth="1"/>
    <col min="7" max="7" width="22.28515625" style="2" bestFit="1" customWidth="1"/>
    <col min="8" max="8" width="16.85546875" bestFit="1" customWidth="1"/>
    <col min="9" max="9" width="18.28515625" style="10" bestFit="1" customWidth="1"/>
    <col min="10" max="10" width="17.28515625" bestFit="1" customWidth="1"/>
    <col min="11" max="11" width="18.28515625" style="10" bestFit="1" customWidth="1"/>
    <col min="14" max="14" width="15.28515625" bestFit="1" customWidth="1"/>
    <col min="15" max="15" width="17.28515625" bestFit="1" customWidth="1"/>
  </cols>
  <sheetData>
    <row r="1" spans="1:15">
      <c r="A1" s="1" t="s">
        <v>0</v>
      </c>
      <c r="B1" t="s">
        <v>1</v>
      </c>
      <c r="C1" t="s">
        <v>2</v>
      </c>
      <c r="D1" t="s">
        <v>4</v>
      </c>
      <c r="E1" t="s">
        <v>3</v>
      </c>
      <c r="F1" s="14" t="s">
        <v>5</v>
      </c>
      <c r="G1" s="2" t="s">
        <v>13</v>
      </c>
      <c r="H1" t="s">
        <v>123</v>
      </c>
      <c r="I1" s="10" t="s">
        <v>124</v>
      </c>
      <c r="J1" t="s">
        <v>90</v>
      </c>
      <c r="K1" s="10" t="s">
        <v>91</v>
      </c>
      <c r="L1" t="s">
        <v>24</v>
      </c>
      <c r="M1" s="10" t="s">
        <v>96</v>
      </c>
      <c r="N1" t="s">
        <v>18</v>
      </c>
      <c r="O1" t="s">
        <v>19</v>
      </c>
    </row>
    <row r="2" spans="1:15">
      <c r="A2" s="1">
        <v>43960</v>
      </c>
      <c r="B2" t="s">
        <v>6</v>
      </c>
      <c r="C2">
        <f>IF(F2&gt;0,1,0)</f>
        <v>0</v>
      </c>
      <c r="D2">
        <v>0</v>
      </c>
      <c r="E2">
        <v>0</v>
      </c>
      <c r="F2" s="14">
        <f t="shared" ref="F2:F65" si="0">(E2-D2)</f>
        <v>0</v>
      </c>
      <c r="G2" s="2" t="e">
        <f t="shared" ref="G2:G65" si="1">F2-F1</f>
        <v>#VALUE!</v>
      </c>
      <c r="H2" t="s">
        <v>8</v>
      </c>
      <c r="J2" t="s">
        <v>8</v>
      </c>
      <c r="L2" t="str">
        <f t="shared" ref="L2:L65" si="2">IF(F2&gt;0,"YES","NO")</f>
        <v>NO</v>
      </c>
      <c r="M2" t="e">
        <f>J2-H2</f>
        <v>#VALUE!</v>
      </c>
    </row>
    <row r="3" spans="1:15">
      <c r="A3" s="1">
        <v>43961</v>
      </c>
      <c r="B3" t="s">
        <v>6</v>
      </c>
      <c r="C3">
        <f t="shared" ref="C3:C66" si="3">IF(F3&gt;0,1,0)</f>
        <v>0</v>
      </c>
      <c r="D3">
        <v>0</v>
      </c>
      <c r="E3">
        <v>0</v>
      </c>
      <c r="F3" s="14">
        <f t="shared" si="0"/>
        <v>0</v>
      </c>
      <c r="G3" s="2">
        <f t="shared" si="1"/>
        <v>0</v>
      </c>
      <c r="H3">
        <f t="shared" ref="H3:H59" si="4">IF($D3&lt;$H2,$D3,$H2)</f>
        <v>0</v>
      </c>
      <c r="I3" s="10">
        <v>43961</v>
      </c>
      <c r="J3">
        <v>0</v>
      </c>
      <c r="K3" s="10">
        <v>43961</v>
      </c>
      <c r="L3" t="str">
        <f t="shared" si="2"/>
        <v>NO</v>
      </c>
      <c r="M3">
        <f t="shared" ref="M3:M66" si="5">J3-H3</f>
        <v>0</v>
      </c>
    </row>
    <row r="4" spans="1:15">
      <c r="A4" s="1">
        <v>43962</v>
      </c>
      <c r="B4" t="s">
        <v>6</v>
      </c>
      <c r="C4">
        <f t="shared" si="3"/>
        <v>0</v>
      </c>
      <c r="D4">
        <v>0</v>
      </c>
      <c r="E4">
        <v>0</v>
      </c>
      <c r="F4" s="14">
        <f t="shared" si="0"/>
        <v>0</v>
      </c>
      <c r="G4" s="2">
        <f t="shared" si="1"/>
        <v>0</v>
      </c>
      <c r="H4">
        <v>0</v>
      </c>
      <c r="I4" s="10">
        <f t="shared" ref="I4:I35" si="6">IF($H4&gt;=$H3,$I3,$A4)</f>
        <v>43961</v>
      </c>
      <c r="J4">
        <f t="shared" ref="J4:J67" si="7">IF($E4&gt;$J3,$E4,$J3)</f>
        <v>0</v>
      </c>
      <c r="K4" s="10">
        <f t="shared" ref="K4:K35" si="8">IF($J4&lt;=$J3,$K3,$A4)</f>
        <v>43961</v>
      </c>
      <c r="L4" t="str">
        <f t="shared" si="2"/>
        <v>NO</v>
      </c>
      <c r="M4">
        <f t="shared" si="5"/>
        <v>0</v>
      </c>
    </row>
    <row r="5" spans="1:15">
      <c r="A5" s="1">
        <v>43963</v>
      </c>
      <c r="B5" t="s">
        <v>6</v>
      </c>
      <c r="C5">
        <f t="shared" si="3"/>
        <v>0</v>
      </c>
      <c r="D5">
        <v>0</v>
      </c>
      <c r="E5">
        <v>0</v>
      </c>
      <c r="F5" s="14">
        <f t="shared" si="0"/>
        <v>0</v>
      </c>
      <c r="G5" s="2">
        <f t="shared" si="1"/>
        <v>0</v>
      </c>
      <c r="H5">
        <v>0</v>
      </c>
      <c r="I5" s="10">
        <f t="shared" si="6"/>
        <v>43961</v>
      </c>
      <c r="J5">
        <f t="shared" si="7"/>
        <v>0</v>
      </c>
      <c r="K5" s="10">
        <f t="shared" si="8"/>
        <v>43961</v>
      </c>
      <c r="L5" t="str">
        <f t="shared" si="2"/>
        <v>NO</v>
      </c>
      <c r="M5">
        <f t="shared" si="5"/>
        <v>0</v>
      </c>
    </row>
    <row r="6" spans="1:15">
      <c r="A6" s="1">
        <v>43964</v>
      </c>
      <c r="B6" t="s">
        <v>6</v>
      </c>
      <c r="C6">
        <f t="shared" si="3"/>
        <v>0</v>
      </c>
      <c r="D6">
        <v>0</v>
      </c>
      <c r="E6">
        <v>0</v>
      </c>
      <c r="F6" s="14">
        <f t="shared" si="0"/>
        <v>0</v>
      </c>
      <c r="G6" s="2">
        <f t="shared" si="1"/>
        <v>0</v>
      </c>
      <c r="H6">
        <v>0</v>
      </c>
      <c r="I6" s="10">
        <f t="shared" si="6"/>
        <v>43961</v>
      </c>
      <c r="J6">
        <f t="shared" si="7"/>
        <v>0</v>
      </c>
      <c r="K6" s="10">
        <f t="shared" si="8"/>
        <v>43961</v>
      </c>
      <c r="L6" t="str">
        <f t="shared" si="2"/>
        <v>NO</v>
      </c>
      <c r="M6">
        <f t="shared" si="5"/>
        <v>0</v>
      </c>
    </row>
    <row r="7" spans="1:15">
      <c r="A7" s="1">
        <v>43965</v>
      </c>
      <c r="B7" t="s">
        <v>6</v>
      </c>
      <c r="C7">
        <f t="shared" si="3"/>
        <v>0</v>
      </c>
      <c r="D7">
        <v>0</v>
      </c>
      <c r="E7">
        <v>0</v>
      </c>
      <c r="F7" s="14">
        <f t="shared" si="0"/>
        <v>0</v>
      </c>
      <c r="G7" s="2">
        <f t="shared" si="1"/>
        <v>0</v>
      </c>
      <c r="H7">
        <v>0</v>
      </c>
      <c r="I7" s="10">
        <f t="shared" si="6"/>
        <v>43961</v>
      </c>
      <c r="J7">
        <f t="shared" si="7"/>
        <v>0</v>
      </c>
      <c r="K7" s="10">
        <f t="shared" si="8"/>
        <v>43961</v>
      </c>
      <c r="L7" t="str">
        <f t="shared" si="2"/>
        <v>NO</v>
      </c>
      <c r="M7">
        <f t="shared" si="5"/>
        <v>0</v>
      </c>
    </row>
    <row r="8" spans="1:15">
      <c r="A8" s="1">
        <v>43966</v>
      </c>
      <c r="B8" t="s">
        <v>6</v>
      </c>
      <c r="C8">
        <f t="shared" si="3"/>
        <v>0</v>
      </c>
      <c r="D8">
        <v>0</v>
      </c>
      <c r="E8">
        <v>0</v>
      </c>
      <c r="F8" s="14">
        <f t="shared" si="0"/>
        <v>0</v>
      </c>
      <c r="G8" s="2">
        <f t="shared" si="1"/>
        <v>0</v>
      </c>
      <c r="H8">
        <v>0</v>
      </c>
      <c r="I8" s="10">
        <f t="shared" si="6"/>
        <v>43961</v>
      </c>
      <c r="J8">
        <f t="shared" si="7"/>
        <v>0</v>
      </c>
      <c r="K8" s="10">
        <f t="shared" si="8"/>
        <v>43961</v>
      </c>
      <c r="L8" t="str">
        <f t="shared" si="2"/>
        <v>NO</v>
      </c>
      <c r="M8">
        <f t="shared" si="5"/>
        <v>0</v>
      </c>
    </row>
    <row r="9" spans="1:15">
      <c r="A9" s="1">
        <v>43967</v>
      </c>
      <c r="B9" t="s">
        <v>6</v>
      </c>
      <c r="C9">
        <f t="shared" si="3"/>
        <v>0</v>
      </c>
      <c r="D9">
        <v>0</v>
      </c>
      <c r="E9">
        <v>0</v>
      </c>
      <c r="F9" s="14">
        <f t="shared" si="0"/>
        <v>0</v>
      </c>
      <c r="G9" s="2">
        <f t="shared" si="1"/>
        <v>0</v>
      </c>
      <c r="H9">
        <v>0</v>
      </c>
      <c r="I9" s="10">
        <f t="shared" si="6"/>
        <v>43961</v>
      </c>
      <c r="J9">
        <f t="shared" si="7"/>
        <v>0</v>
      </c>
      <c r="K9" s="10">
        <f t="shared" si="8"/>
        <v>43961</v>
      </c>
      <c r="L9" t="str">
        <f t="shared" si="2"/>
        <v>NO</v>
      </c>
      <c r="M9">
        <f t="shared" si="5"/>
        <v>0</v>
      </c>
    </row>
    <row r="10" spans="1:15">
      <c r="A10" s="1">
        <v>43968</v>
      </c>
      <c r="B10" t="s">
        <v>6</v>
      </c>
      <c r="C10">
        <f t="shared" si="3"/>
        <v>0</v>
      </c>
      <c r="D10">
        <v>0</v>
      </c>
      <c r="E10">
        <v>0</v>
      </c>
      <c r="F10" s="14">
        <f t="shared" si="0"/>
        <v>0</v>
      </c>
      <c r="G10" s="2">
        <f t="shared" si="1"/>
        <v>0</v>
      </c>
      <c r="H10">
        <v>0</v>
      </c>
      <c r="I10" s="10">
        <f t="shared" si="6"/>
        <v>43961</v>
      </c>
      <c r="J10">
        <f t="shared" si="7"/>
        <v>0</v>
      </c>
      <c r="K10" s="10">
        <f t="shared" si="8"/>
        <v>43961</v>
      </c>
      <c r="L10" t="str">
        <f t="shared" si="2"/>
        <v>NO</v>
      </c>
      <c r="M10">
        <f t="shared" si="5"/>
        <v>0</v>
      </c>
    </row>
    <row r="11" spans="1:15">
      <c r="A11" s="1">
        <v>43969</v>
      </c>
      <c r="B11" t="s">
        <v>6</v>
      </c>
      <c r="C11">
        <f t="shared" si="3"/>
        <v>0</v>
      </c>
      <c r="D11">
        <v>0</v>
      </c>
      <c r="E11">
        <v>0</v>
      </c>
      <c r="F11" s="14">
        <f t="shared" si="0"/>
        <v>0</v>
      </c>
      <c r="G11" s="2">
        <f t="shared" si="1"/>
        <v>0</v>
      </c>
      <c r="H11">
        <v>0</v>
      </c>
      <c r="I11" s="10">
        <f t="shared" si="6"/>
        <v>43961</v>
      </c>
      <c r="J11">
        <f t="shared" si="7"/>
        <v>0</v>
      </c>
      <c r="K11" s="10">
        <f t="shared" si="8"/>
        <v>43961</v>
      </c>
      <c r="L11" t="str">
        <f t="shared" si="2"/>
        <v>NO</v>
      </c>
      <c r="M11">
        <f t="shared" si="5"/>
        <v>0</v>
      </c>
    </row>
    <row r="12" spans="1:15">
      <c r="A12" s="1">
        <v>43970</v>
      </c>
      <c r="B12" t="s">
        <v>6</v>
      </c>
      <c r="C12">
        <f t="shared" si="3"/>
        <v>0</v>
      </c>
      <c r="D12">
        <v>0</v>
      </c>
      <c r="E12">
        <v>0</v>
      </c>
      <c r="F12" s="14">
        <f t="shared" si="0"/>
        <v>0</v>
      </c>
      <c r="G12" s="2">
        <f t="shared" si="1"/>
        <v>0</v>
      </c>
      <c r="H12">
        <v>0</v>
      </c>
      <c r="I12" s="10">
        <f t="shared" si="6"/>
        <v>43961</v>
      </c>
      <c r="J12">
        <f t="shared" si="7"/>
        <v>0</v>
      </c>
      <c r="K12" s="10">
        <f t="shared" si="8"/>
        <v>43961</v>
      </c>
      <c r="L12" t="str">
        <f t="shared" si="2"/>
        <v>NO</v>
      </c>
      <c r="M12">
        <f t="shared" si="5"/>
        <v>0</v>
      </c>
    </row>
    <row r="13" spans="1:15">
      <c r="A13" s="1">
        <v>43971</v>
      </c>
      <c r="B13" t="s">
        <v>6</v>
      </c>
      <c r="C13">
        <f t="shared" si="3"/>
        <v>0</v>
      </c>
      <c r="D13">
        <v>0</v>
      </c>
      <c r="E13">
        <v>0</v>
      </c>
      <c r="F13" s="14">
        <f t="shared" si="0"/>
        <v>0</v>
      </c>
      <c r="G13" s="2">
        <f t="shared" si="1"/>
        <v>0</v>
      </c>
      <c r="H13">
        <v>0</v>
      </c>
      <c r="I13" s="10">
        <f t="shared" si="6"/>
        <v>43961</v>
      </c>
      <c r="J13">
        <f t="shared" si="7"/>
        <v>0</v>
      </c>
      <c r="K13" s="10">
        <f t="shared" si="8"/>
        <v>43961</v>
      </c>
      <c r="L13" t="str">
        <f t="shared" si="2"/>
        <v>NO</v>
      </c>
      <c r="M13">
        <f t="shared" si="5"/>
        <v>0</v>
      </c>
    </row>
    <row r="14" spans="1:15">
      <c r="A14" s="1">
        <v>43972</v>
      </c>
      <c r="B14" t="s">
        <v>6</v>
      </c>
      <c r="C14">
        <f t="shared" si="3"/>
        <v>0</v>
      </c>
      <c r="D14">
        <v>0</v>
      </c>
      <c r="E14">
        <v>0</v>
      </c>
      <c r="F14" s="14">
        <f t="shared" si="0"/>
        <v>0</v>
      </c>
      <c r="G14" s="2">
        <f t="shared" si="1"/>
        <v>0</v>
      </c>
      <c r="H14">
        <v>0</v>
      </c>
      <c r="I14" s="10">
        <f t="shared" si="6"/>
        <v>43961</v>
      </c>
      <c r="J14">
        <f t="shared" si="7"/>
        <v>0</v>
      </c>
      <c r="K14" s="10">
        <f t="shared" si="8"/>
        <v>43961</v>
      </c>
      <c r="L14" t="str">
        <f t="shared" si="2"/>
        <v>NO</v>
      </c>
      <c r="M14">
        <f t="shared" si="5"/>
        <v>0</v>
      </c>
    </row>
    <row r="15" spans="1:15">
      <c r="A15" s="1">
        <v>43973</v>
      </c>
      <c r="B15" t="s">
        <v>6</v>
      </c>
      <c r="C15">
        <f t="shared" si="3"/>
        <v>0</v>
      </c>
      <c r="D15">
        <v>0</v>
      </c>
      <c r="E15">
        <v>0</v>
      </c>
      <c r="F15" s="14">
        <f t="shared" si="0"/>
        <v>0</v>
      </c>
      <c r="G15" s="2">
        <f t="shared" si="1"/>
        <v>0</v>
      </c>
      <c r="H15">
        <v>0</v>
      </c>
      <c r="I15" s="10">
        <f t="shared" si="6"/>
        <v>43961</v>
      </c>
      <c r="J15">
        <f t="shared" si="7"/>
        <v>0</v>
      </c>
      <c r="K15" s="10">
        <f t="shared" si="8"/>
        <v>43961</v>
      </c>
      <c r="L15" t="str">
        <f t="shared" si="2"/>
        <v>NO</v>
      </c>
      <c r="M15">
        <f t="shared" si="5"/>
        <v>0</v>
      </c>
    </row>
    <row r="16" spans="1:15">
      <c r="A16" s="1">
        <v>43974</v>
      </c>
      <c r="B16" t="s">
        <v>6</v>
      </c>
      <c r="C16">
        <f t="shared" si="3"/>
        <v>0</v>
      </c>
      <c r="D16">
        <v>0</v>
      </c>
      <c r="E16">
        <v>0</v>
      </c>
      <c r="F16" s="14">
        <f t="shared" si="0"/>
        <v>0</v>
      </c>
      <c r="G16" s="2">
        <f t="shared" si="1"/>
        <v>0</v>
      </c>
      <c r="H16">
        <v>0</v>
      </c>
      <c r="I16" s="10">
        <f t="shared" si="6"/>
        <v>43961</v>
      </c>
      <c r="J16">
        <f t="shared" si="7"/>
        <v>0</v>
      </c>
      <c r="K16" s="10">
        <f t="shared" si="8"/>
        <v>43961</v>
      </c>
      <c r="L16" t="str">
        <f t="shared" si="2"/>
        <v>NO</v>
      </c>
      <c r="M16">
        <f t="shared" si="5"/>
        <v>0</v>
      </c>
    </row>
    <row r="17" spans="1:13">
      <c r="A17" s="1">
        <v>43975</v>
      </c>
      <c r="B17" t="s">
        <v>6</v>
      </c>
      <c r="C17">
        <f t="shared" si="3"/>
        <v>0</v>
      </c>
      <c r="D17">
        <v>0</v>
      </c>
      <c r="E17">
        <v>0</v>
      </c>
      <c r="F17" s="14">
        <f t="shared" si="0"/>
        <v>0</v>
      </c>
      <c r="G17" s="2">
        <f t="shared" si="1"/>
        <v>0</v>
      </c>
      <c r="H17">
        <v>0</v>
      </c>
      <c r="I17" s="10">
        <f t="shared" si="6"/>
        <v>43961</v>
      </c>
      <c r="J17">
        <f t="shared" si="7"/>
        <v>0</v>
      </c>
      <c r="K17" s="10">
        <f t="shared" si="8"/>
        <v>43961</v>
      </c>
      <c r="L17" t="str">
        <f t="shared" si="2"/>
        <v>NO</v>
      </c>
      <c r="M17">
        <f t="shared" si="5"/>
        <v>0</v>
      </c>
    </row>
    <row r="18" spans="1:13">
      <c r="A18" s="1">
        <v>43976</v>
      </c>
      <c r="B18" t="s">
        <v>6</v>
      </c>
      <c r="C18">
        <f t="shared" si="3"/>
        <v>0</v>
      </c>
      <c r="D18">
        <v>0</v>
      </c>
      <c r="E18">
        <v>0</v>
      </c>
      <c r="F18" s="14">
        <f t="shared" si="0"/>
        <v>0</v>
      </c>
      <c r="G18" s="2">
        <f t="shared" si="1"/>
        <v>0</v>
      </c>
      <c r="H18">
        <v>0</v>
      </c>
      <c r="I18" s="10">
        <f t="shared" si="6"/>
        <v>43961</v>
      </c>
      <c r="J18">
        <f t="shared" si="7"/>
        <v>0</v>
      </c>
      <c r="K18" s="10">
        <f t="shared" si="8"/>
        <v>43961</v>
      </c>
      <c r="L18" t="str">
        <f t="shared" si="2"/>
        <v>NO</v>
      </c>
      <c r="M18">
        <f t="shared" si="5"/>
        <v>0</v>
      </c>
    </row>
    <row r="19" spans="1:13">
      <c r="A19" s="1">
        <v>43977</v>
      </c>
      <c r="B19" t="s">
        <v>6</v>
      </c>
      <c r="C19">
        <f t="shared" si="3"/>
        <v>0</v>
      </c>
      <c r="D19">
        <v>0</v>
      </c>
      <c r="E19">
        <v>0</v>
      </c>
      <c r="F19" s="14">
        <f t="shared" si="0"/>
        <v>0</v>
      </c>
      <c r="G19" s="2">
        <f t="shared" si="1"/>
        <v>0</v>
      </c>
      <c r="H19">
        <v>0</v>
      </c>
      <c r="I19" s="10">
        <f t="shared" si="6"/>
        <v>43961</v>
      </c>
      <c r="J19">
        <f t="shared" si="7"/>
        <v>0</v>
      </c>
      <c r="K19" s="10">
        <f t="shared" si="8"/>
        <v>43961</v>
      </c>
      <c r="L19" t="str">
        <f t="shared" si="2"/>
        <v>NO</v>
      </c>
      <c r="M19">
        <f t="shared" si="5"/>
        <v>0</v>
      </c>
    </row>
    <row r="20" spans="1:13">
      <c r="A20" s="1">
        <v>43978</v>
      </c>
      <c r="B20" t="s">
        <v>6</v>
      </c>
      <c r="C20">
        <f t="shared" si="3"/>
        <v>0</v>
      </c>
      <c r="D20">
        <v>0</v>
      </c>
      <c r="E20">
        <v>0</v>
      </c>
      <c r="F20" s="14">
        <f t="shared" si="0"/>
        <v>0</v>
      </c>
      <c r="G20" s="2">
        <f t="shared" si="1"/>
        <v>0</v>
      </c>
      <c r="H20">
        <v>0</v>
      </c>
      <c r="I20" s="10">
        <f t="shared" si="6"/>
        <v>43961</v>
      </c>
      <c r="J20">
        <f t="shared" si="7"/>
        <v>0</v>
      </c>
      <c r="K20" s="10">
        <f t="shared" si="8"/>
        <v>43961</v>
      </c>
      <c r="L20" t="str">
        <f t="shared" si="2"/>
        <v>NO</v>
      </c>
      <c r="M20">
        <f t="shared" si="5"/>
        <v>0</v>
      </c>
    </row>
    <row r="21" spans="1:13">
      <c r="A21" s="1">
        <v>43979</v>
      </c>
      <c r="B21" t="s">
        <v>6</v>
      </c>
      <c r="C21">
        <f t="shared" si="3"/>
        <v>0</v>
      </c>
      <c r="D21">
        <v>0</v>
      </c>
      <c r="E21">
        <v>0</v>
      </c>
      <c r="F21" s="14">
        <f t="shared" si="0"/>
        <v>0</v>
      </c>
      <c r="G21" s="2">
        <f t="shared" si="1"/>
        <v>0</v>
      </c>
      <c r="H21">
        <v>0</v>
      </c>
      <c r="I21" s="10">
        <f t="shared" si="6"/>
        <v>43961</v>
      </c>
      <c r="J21">
        <f t="shared" si="7"/>
        <v>0</v>
      </c>
      <c r="K21" s="10">
        <f t="shared" si="8"/>
        <v>43961</v>
      </c>
      <c r="L21" t="str">
        <f t="shared" si="2"/>
        <v>NO</v>
      </c>
      <c r="M21">
        <f t="shared" si="5"/>
        <v>0</v>
      </c>
    </row>
    <row r="22" spans="1:13">
      <c r="A22" s="1">
        <v>43980</v>
      </c>
      <c r="B22" t="s">
        <v>6</v>
      </c>
      <c r="C22">
        <f t="shared" si="3"/>
        <v>0</v>
      </c>
      <c r="D22">
        <v>0</v>
      </c>
      <c r="E22">
        <v>0</v>
      </c>
      <c r="F22" s="14">
        <f t="shared" si="0"/>
        <v>0</v>
      </c>
      <c r="G22" s="2">
        <f t="shared" si="1"/>
        <v>0</v>
      </c>
      <c r="H22">
        <v>0</v>
      </c>
      <c r="I22" s="10">
        <f t="shared" si="6"/>
        <v>43961</v>
      </c>
      <c r="J22">
        <f t="shared" si="7"/>
        <v>0</v>
      </c>
      <c r="K22" s="10">
        <f t="shared" si="8"/>
        <v>43961</v>
      </c>
      <c r="L22" t="str">
        <f t="shared" si="2"/>
        <v>NO</v>
      </c>
      <c r="M22">
        <f t="shared" si="5"/>
        <v>0</v>
      </c>
    </row>
    <row r="23" spans="1:13">
      <c r="A23" s="1">
        <v>43981</v>
      </c>
      <c r="B23" t="s">
        <v>6</v>
      </c>
      <c r="C23">
        <f t="shared" si="3"/>
        <v>0</v>
      </c>
      <c r="D23">
        <v>0</v>
      </c>
      <c r="E23">
        <v>0</v>
      </c>
      <c r="F23" s="14">
        <f t="shared" si="0"/>
        <v>0</v>
      </c>
      <c r="G23" s="2">
        <f t="shared" si="1"/>
        <v>0</v>
      </c>
      <c r="H23">
        <v>0</v>
      </c>
      <c r="I23" s="10">
        <f t="shared" si="6"/>
        <v>43961</v>
      </c>
      <c r="J23">
        <f t="shared" si="7"/>
        <v>0</v>
      </c>
      <c r="K23" s="10">
        <f t="shared" si="8"/>
        <v>43961</v>
      </c>
      <c r="L23" t="str">
        <f t="shared" si="2"/>
        <v>NO</v>
      </c>
      <c r="M23">
        <f t="shared" si="5"/>
        <v>0</v>
      </c>
    </row>
    <row r="24" spans="1:13">
      <c r="A24" s="1">
        <v>43982</v>
      </c>
      <c r="B24" t="s">
        <v>6</v>
      </c>
      <c r="C24">
        <f t="shared" si="3"/>
        <v>0</v>
      </c>
      <c r="D24">
        <v>0</v>
      </c>
      <c r="E24">
        <v>0</v>
      </c>
      <c r="F24" s="14">
        <f t="shared" si="0"/>
        <v>0</v>
      </c>
      <c r="G24" s="2">
        <f t="shared" si="1"/>
        <v>0</v>
      </c>
      <c r="H24">
        <v>0</v>
      </c>
      <c r="I24" s="10">
        <f t="shared" si="6"/>
        <v>43961</v>
      </c>
      <c r="J24">
        <f t="shared" si="7"/>
        <v>0</v>
      </c>
      <c r="K24" s="10">
        <f t="shared" si="8"/>
        <v>43961</v>
      </c>
      <c r="L24" t="str">
        <f t="shared" si="2"/>
        <v>NO</v>
      </c>
      <c r="M24">
        <f t="shared" si="5"/>
        <v>0</v>
      </c>
    </row>
    <row r="25" spans="1:13">
      <c r="A25" s="1">
        <v>43983</v>
      </c>
      <c r="B25" t="s">
        <v>6</v>
      </c>
      <c r="C25">
        <f t="shared" si="3"/>
        <v>0</v>
      </c>
      <c r="D25">
        <v>0</v>
      </c>
      <c r="E25">
        <v>0</v>
      </c>
      <c r="F25" s="14">
        <f t="shared" si="0"/>
        <v>0</v>
      </c>
      <c r="G25" s="2">
        <f t="shared" si="1"/>
        <v>0</v>
      </c>
      <c r="H25">
        <v>0</v>
      </c>
      <c r="I25" s="10">
        <f t="shared" si="6"/>
        <v>43961</v>
      </c>
      <c r="J25">
        <f t="shared" si="7"/>
        <v>0</v>
      </c>
      <c r="K25" s="10">
        <f t="shared" si="8"/>
        <v>43961</v>
      </c>
      <c r="L25" t="str">
        <f t="shared" si="2"/>
        <v>NO</v>
      </c>
      <c r="M25">
        <f t="shared" si="5"/>
        <v>0</v>
      </c>
    </row>
    <row r="26" spans="1:13">
      <c r="A26" s="1">
        <v>43984</v>
      </c>
      <c r="B26" t="s">
        <v>6</v>
      </c>
      <c r="C26">
        <f t="shared" si="3"/>
        <v>0</v>
      </c>
      <c r="D26">
        <v>0</v>
      </c>
      <c r="E26">
        <v>0</v>
      </c>
      <c r="F26" s="14">
        <f t="shared" si="0"/>
        <v>0</v>
      </c>
      <c r="G26" s="2">
        <f t="shared" si="1"/>
        <v>0</v>
      </c>
      <c r="H26">
        <f t="shared" si="4"/>
        <v>0</v>
      </c>
      <c r="I26" s="10">
        <f t="shared" si="6"/>
        <v>43961</v>
      </c>
      <c r="J26">
        <f t="shared" si="7"/>
        <v>0</v>
      </c>
      <c r="K26" s="10">
        <f t="shared" si="8"/>
        <v>43961</v>
      </c>
      <c r="L26" t="str">
        <f t="shared" si="2"/>
        <v>NO</v>
      </c>
      <c r="M26">
        <f t="shared" si="5"/>
        <v>0</v>
      </c>
    </row>
    <row r="27" spans="1:13">
      <c r="A27" s="1">
        <v>43985</v>
      </c>
      <c r="B27" t="s">
        <v>6</v>
      </c>
      <c r="C27">
        <f t="shared" si="3"/>
        <v>0</v>
      </c>
      <c r="D27">
        <v>0</v>
      </c>
      <c r="E27">
        <v>0</v>
      </c>
      <c r="F27" s="14">
        <f t="shared" si="0"/>
        <v>0</v>
      </c>
      <c r="G27" s="2">
        <f t="shared" si="1"/>
        <v>0</v>
      </c>
      <c r="H27">
        <f t="shared" si="4"/>
        <v>0</v>
      </c>
      <c r="I27" s="10">
        <f t="shared" si="6"/>
        <v>43961</v>
      </c>
      <c r="J27">
        <f t="shared" si="7"/>
        <v>0</v>
      </c>
      <c r="K27" s="10">
        <f t="shared" si="8"/>
        <v>43961</v>
      </c>
      <c r="L27" t="str">
        <f t="shared" si="2"/>
        <v>NO</v>
      </c>
      <c r="M27">
        <f t="shared" si="5"/>
        <v>0</v>
      </c>
    </row>
    <row r="28" spans="1:13">
      <c r="A28" s="1">
        <v>43986</v>
      </c>
      <c r="B28" t="s">
        <v>6</v>
      </c>
      <c r="C28">
        <f t="shared" si="3"/>
        <v>0</v>
      </c>
      <c r="D28">
        <v>0</v>
      </c>
      <c r="E28">
        <v>0</v>
      </c>
      <c r="F28" s="14">
        <f t="shared" si="0"/>
        <v>0</v>
      </c>
      <c r="G28" s="2">
        <f t="shared" si="1"/>
        <v>0</v>
      </c>
      <c r="H28">
        <f t="shared" si="4"/>
        <v>0</v>
      </c>
      <c r="I28" s="10">
        <f t="shared" si="6"/>
        <v>43961</v>
      </c>
      <c r="J28">
        <f t="shared" si="7"/>
        <v>0</v>
      </c>
      <c r="K28" s="10">
        <f t="shared" si="8"/>
        <v>43961</v>
      </c>
      <c r="L28" t="str">
        <f t="shared" si="2"/>
        <v>NO</v>
      </c>
      <c r="M28">
        <f t="shared" si="5"/>
        <v>0</v>
      </c>
    </row>
    <row r="29" spans="1:13">
      <c r="A29" s="1">
        <v>43987</v>
      </c>
      <c r="B29" t="s">
        <v>6</v>
      </c>
      <c r="C29">
        <f t="shared" si="3"/>
        <v>0</v>
      </c>
      <c r="D29">
        <v>0</v>
      </c>
      <c r="E29">
        <v>0</v>
      </c>
      <c r="F29" s="14">
        <f t="shared" si="0"/>
        <v>0</v>
      </c>
      <c r="G29" s="2">
        <f t="shared" si="1"/>
        <v>0</v>
      </c>
      <c r="H29">
        <f t="shared" si="4"/>
        <v>0</v>
      </c>
      <c r="I29" s="10">
        <f t="shared" si="6"/>
        <v>43961</v>
      </c>
      <c r="J29">
        <f t="shared" si="7"/>
        <v>0</v>
      </c>
      <c r="K29" s="10">
        <f t="shared" si="8"/>
        <v>43961</v>
      </c>
      <c r="L29" t="str">
        <f t="shared" si="2"/>
        <v>NO</v>
      </c>
      <c r="M29">
        <f t="shared" si="5"/>
        <v>0</v>
      </c>
    </row>
    <row r="30" spans="1:13">
      <c r="A30" s="1">
        <v>43988</v>
      </c>
      <c r="B30" t="s">
        <v>6</v>
      </c>
      <c r="C30">
        <f t="shared" si="3"/>
        <v>0</v>
      </c>
      <c r="D30">
        <v>0</v>
      </c>
      <c r="E30">
        <v>0</v>
      </c>
      <c r="F30" s="14">
        <f t="shared" si="0"/>
        <v>0</v>
      </c>
      <c r="G30" s="2">
        <f t="shared" si="1"/>
        <v>0</v>
      </c>
      <c r="H30">
        <f t="shared" si="4"/>
        <v>0</v>
      </c>
      <c r="I30" s="10">
        <f t="shared" si="6"/>
        <v>43961</v>
      </c>
      <c r="J30">
        <f t="shared" si="7"/>
        <v>0</v>
      </c>
      <c r="K30" s="10">
        <f t="shared" si="8"/>
        <v>43961</v>
      </c>
      <c r="L30" t="str">
        <f t="shared" si="2"/>
        <v>NO</v>
      </c>
      <c r="M30">
        <f t="shared" si="5"/>
        <v>0</v>
      </c>
    </row>
    <row r="31" spans="1:13">
      <c r="A31" s="1">
        <v>43989</v>
      </c>
      <c r="B31" t="s">
        <v>6</v>
      </c>
      <c r="C31">
        <f t="shared" si="3"/>
        <v>0</v>
      </c>
      <c r="D31">
        <v>0</v>
      </c>
      <c r="E31">
        <v>0</v>
      </c>
      <c r="F31" s="14">
        <f t="shared" si="0"/>
        <v>0</v>
      </c>
      <c r="G31" s="2">
        <f t="shared" si="1"/>
        <v>0</v>
      </c>
      <c r="H31">
        <f t="shared" si="4"/>
        <v>0</v>
      </c>
      <c r="I31" s="10">
        <f t="shared" si="6"/>
        <v>43961</v>
      </c>
      <c r="J31">
        <f t="shared" si="7"/>
        <v>0</v>
      </c>
      <c r="K31" s="10">
        <f t="shared" si="8"/>
        <v>43961</v>
      </c>
      <c r="L31" t="str">
        <f t="shared" si="2"/>
        <v>NO</v>
      </c>
      <c r="M31">
        <f t="shared" si="5"/>
        <v>0</v>
      </c>
    </row>
    <row r="32" spans="1:13">
      <c r="A32" s="1">
        <v>43990</v>
      </c>
      <c r="B32" t="s">
        <v>6</v>
      </c>
      <c r="C32">
        <f t="shared" si="3"/>
        <v>0</v>
      </c>
      <c r="D32">
        <v>0</v>
      </c>
      <c r="E32">
        <v>0</v>
      </c>
      <c r="F32" s="14">
        <f t="shared" si="0"/>
        <v>0</v>
      </c>
      <c r="G32" s="2">
        <f t="shared" si="1"/>
        <v>0</v>
      </c>
      <c r="H32">
        <f t="shared" si="4"/>
        <v>0</v>
      </c>
      <c r="I32" s="10">
        <f t="shared" si="6"/>
        <v>43961</v>
      </c>
      <c r="J32">
        <f t="shared" si="7"/>
        <v>0</v>
      </c>
      <c r="K32" s="10">
        <f t="shared" si="8"/>
        <v>43961</v>
      </c>
      <c r="L32" t="str">
        <f t="shared" si="2"/>
        <v>NO</v>
      </c>
      <c r="M32">
        <f t="shared" si="5"/>
        <v>0</v>
      </c>
    </row>
    <row r="33" spans="1:13">
      <c r="A33" s="1">
        <v>43991</v>
      </c>
      <c r="B33" t="s">
        <v>6</v>
      </c>
      <c r="C33">
        <f t="shared" si="3"/>
        <v>0</v>
      </c>
      <c r="D33">
        <v>0</v>
      </c>
      <c r="E33">
        <v>0</v>
      </c>
      <c r="F33" s="14">
        <f t="shared" si="0"/>
        <v>0</v>
      </c>
      <c r="G33" s="2">
        <f t="shared" si="1"/>
        <v>0</v>
      </c>
      <c r="H33">
        <f t="shared" si="4"/>
        <v>0</v>
      </c>
      <c r="I33" s="10">
        <f t="shared" si="6"/>
        <v>43961</v>
      </c>
      <c r="J33">
        <f t="shared" si="7"/>
        <v>0</v>
      </c>
      <c r="K33" s="10">
        <f t="shared" si="8"/>
        <v>43961</v>
      </c>
      <c r="L33" t="str">
        <f t="shared" si="2"/>
        <v>NO</v>
      </c>
      <c r="M33">
        <f t="shared" si="5"/>
        <v>0</v>
      </c>
    </row>
    <row r="34" spans="1:13">
      <c r="A34" s="1">
        <v>43992</v>
      </c>
      <c r="B34" t="s">
        <v>6</v>
      </c>
      <c r="C34">
        <f t="shared" si="3"/>
        <v>0</v>
      </c>
      <c r="D34">
        <v>0</v>
      </c>
      <c r="E34">
        <v>0</v>
      </c>
      <c r="F34" s="14">
        <f t="shared" si="0"/>
        <v>0</v>
      </c>
      <c r="G34" s="2">
        <f t="shared" si="1"/>
        <v>0</v>
      </c>
      <c r="H34">
        <f t="shared" si="4"/>
        <v>0</v>
      </c>
      <c r="I34" s="10">
        <f t="shared" si="6"/>
        <v>43961</v>
      </c>
      <c r="J34">
        <f t="shared" si="7"/>
        <v>0</v>
      </c>
      <c r="K34" s="10">
        <f t="shared" si="8"/>
        <v>43961</v>
      </c>
      <c r="L34" t="str">
        <f t="shared" si="2"/>
        <v>NO</v>
      </c>
      <c r="M34">
        <f t="shared" si="5"/>
        <v>0</v>
      </c>
    </row>
    <row r="35" spans="1:13">
      <c r="A35" s="1">
        <v>43993</v>
      </c>
      <c r="B35" t="s">
        <v>6</v>
      </c>
      <c r="C35">
        <f t="shared" si="3"/>
        <v>0</v>
      </c>
      <c r="D35">
        <v>0</v>
      </c>
      <c r="E35">
        <v>0</v>
      </c>
      <c r="F35" s="14">
        <f t="shared" si="0"/>
        <v>0</v>
      </c>
      <c r="G35" s="2">
        <f t="shared" si="1"/>
        <v>0</v>
      </c>
      <c r="H35">
        <f t="shared" si="4"/>
        <v>0</v>
      </c>
      <c r="I35" s="10">
        <f t="shared" si="6"/>
        <v>43961</v>
      </c>
      <c r="J35">
        <f t="shared" si="7"/>
        <v>0</v>
      </c>
      <c r="K35" s="10">
        <f t="shared" si="8"/>
        <v>43961</v>
      </c>
      <c r="L35" t="str">
        <f t="shared" si="2"/>
        <v>NO</v>
      </c>
      <c r="M35">
        <f t="shared" si="5"/>
        <v>0</v>
      </c>
    </row>
    <row r="36" spans="1:13">
      <c r="A36" s="1">
        <v>43994</v>
      </c>
      <c r="B36" t="s">
        <v>6</v>
      </c>
      <c r="C36">
        <f t="shared" si="3"/>
        <v>0</v>
      </c>
      <c r="D36">
        <v>0</v>
      </c>
      <c r="E36">
        <v>0</v>
      </c>
      <c r="F36" s="14">
        <f t="shared" si="0"/>
        <v>0</v>
      </c>
      <c r="G36" s="2">
        <f t="shared" si="1"/>
        <v>0</v>
      </c>
      <c r="H36">
        <f t="shared" si="4"/>
        <v>0</v>
      </c>
      <c r="I36" s="10">
        <f t="shared" ref="I36:I67" si="9">IF($H36&gt;=$H35,$I35,$A36)</f>
        <v>43961</v>
      </c>
      <c r="J36">
        <f t="shared" si="7"/>
        <v>0</v>
      </c>
      <c r="K36" s="10">
        <f t="shared" ref="K36:K67" si="10">IF($J36&lt;=$J35,$K35,$A36)</f>
        <v>43961</v>
      </c>
      <c r="L36" t="str">
        <f t="shared" si="2"/>
        <v>NO</v>
      </c>
      <c r="M36">
        <f t="shared" si="5"/>
        <v>0</v>
      </c>
    </row>
    <row r="37" spans="1:13">
      <c r="A37" s="1">
        <v>43995</v>
      </c>
      <c r="B37" t="s">
        <v>6</v>
      </c>
      <c r="C37">
        <f t="shared" si="3"/>
        <v>0</v>
      </c>
      <c r="D37">
        <v>0</v>
      </c>
      <c r="E37">
        <v>0</v>
      </c>
      <c r="F37" s="14">
        <f t="shared" si="0"/>
        <v>0</v>
      </c>
      <c r="G37" s="2">
        <f t="shared" si="1"/>
        <v>0</v>
      </c>
      <c r="H37">
        <f t="shared" si="4"/>
        <v>0</v>
      </c>
      <c r="I37" s="10">
        <f t="shared" si="9"/>
        <v>43961</v>
      </c>
      <c r="J37">
        <f t="shared" si="7"/>
        <v>0</v>
      </c>
      <c r="K37" s="10">
        <f t="shared" si="10"/>
        <v>43961</v>
      </c>
      <c r="L37" t="str">
        <f t="shared" si="2"/>
        <v>NO</v>
      </c>
      <c r="M37">
        <f t="shared" si="5"/>
        <v>0</v>
      </c>
    </row>
    <row r="38" spans="1:13">
      <c r="A38" s="1">
        <v>43996</v>
      </c>
      <c r="B38" t="s">
        <v>6</v>
      </c>
      <c r="C38">
        <f t="shared" si="3"/>
        <v>0</v>
      </c>
      <c r="D38">
        <v>0</v>
      </c>
      <c r="E38">
        <v>0</v>
      </c>
      <c r="F38" s="14">
        <f t="shared" si="0"/>
        <v>0</v>
      </c>
      <c r="G38" s="2">
        <f t="shared" si="1"/>
        <v>0</v>
      </c>
      <c r="H38">
        <f t="shared" si="4"/>
        <v>0</v>
      </c>
      <c r="I38" s="10">
        <f t="shared" si="9"/>
        <v>43961</v>
      </c>
      <c r="J38">
        <f t="shared" si="7"/>
        <v>0</v>
      </c>
      <c r="K38" s="10">
        <f t="shared" si="10"/>
        <v>43961</v>
      </c>
      <c r="L38" t="str">
        <f t="shared" si="2"/>
        <v>NO</v>
      </c>
      <c r="M38">
        <f t="shared" si="5"/>
        <v>0</v>
      </c>
    </row>
    <row r="39" spans="1:13">
      <c r="A39" s="1">
        <v>43997</v>
      </c>
      <c r="B39" t="s">
        <v>6</v>
      </c>
      <c r="C39">
        <f t="shared" si="3"/>
        <v>0</v>
      </c>
      <c r="D39">
        <v>0</v>
      </c>
      <c r="E39">
        <v>0</v>
      </c>
      <c r="F39" s="14">
        <f t="shared" si="0"/>
        <v>0</v>
      </c>
      <c r="G39" s="2">
        <f t="shared" si="1"/>
        <v>0</v>
      </c>
      <c r="H39">
        <f t="shared" si="4"/>
        <v>0</v>
      </c>
      <c r="I39" s="10">
        <f t="shared" si="9"/>
        <v>43961</v>
      </c>
      <c r="J39">
        <f t="shared" si="7"/>
        <v>0</v>
      </c>
      <c r="K39" s="10">
        <f t="shared" si="10"/>
        <v>43961</v>
      </c>
      <c r="L39" t="str">
        <f t="shared" si="2"/>
        <v>NO</v>
      </c>
      <c r="M39">
        <f t="shared" si="5"/>
        <v>0</v>
      </c>
    </row>
    <row r="40" spans="1:13">
      <c r="A40" s="1">
        <v>43998</v>
      </c>
      <c r="B40" t="s">
        <v>6</v>
      </c>
      <c r="C40">
        <f t="shared" si="3"/>
        <v>0</v>
      </c>
      <c r="D40">
        <v>0</v>
      </c>
      <c r="E40">
        <v>0</v>
      </c>
      <c r="F40" s="14">
        <f t="shared" si="0"/>
        <v>0</v>
      </c>
      <c r="G40" s="2">
        <f t="shared" si="1"/>
        <v>0</v>
      </c>
      <c r="H40">
        <f t="shared" si="4"/>
        <v>0</v>
      </c>
      <c r="I40" s="10">
        <f t="shared" si="9"/>
        <v>43961</v>
      </c>
      <c r="J40">
        <f t="shared" si="7"/>
        <v>0</v>
      </c>
      <c r="K40" s="10">
        <f t="shared" si="10"/>
        <v>43961</v>
      </c>
      <c r="L40" t="str">
        <f t="shared" si="2"/>
        <v>NO</v>
      </c>
      <c r="M40">
        <f t="shared" si="5"/>
        <v>0</v>
      </c>
    </row>
    <row r="41" spans="1:13">
      <c r="A41" s="1">
        <v>43999</v>
      </c>
      <c r="B41" t="s">
        <v>6</v>
      </c>
      <c r="C41">
        <f t="shared" si="3"/>
        <v>0</v>
      </c>
      <c r="D41">
        <v>0</v>
      </c>
      <c r="E41">
        <v>0</v>
      </c>
      <c r="F41" s="14">
        <f t="shared" si="0"/>
        <v>0</v>
      </c>
      <c r="G41" s="2">
        <f t="shared" si="1"/>
        <v>0</v>
      </c>
      <c r="H41">
        <f t="shared" si="4"/>
        <v>0</v>
      </c>
      <c r="I41" s="10">
        <f t="shared" si="9"/>
        <v>43961</v>
      </c>
      <c r="J41">
        <f t="shared" si="7"/>
        <v>0</v>
      </c>
      <c r="K41" s="10">
        <f t="shared" si="10"/>
        <v>43961</v>
      </c>
      <c r="L41" t="str">
        <f t="shared" si="2"/>
        <v>NO</v>
      </c>
      <c r="M41">
        <f t="shared" si="5"/>
        <v>0</v>
      </c>
    </row>
    <row r="42" spans="1:13">
      <c r="A42" s="1">
        <v>44000</v>
      </c>
      <c r="B42" t="s">
        <v>6</v>
      </c>
      <c r="C42">
        <f t="shared" si="3"/>
        <v>0</v>
      </c>
      <c r="D42">
        <v>0</v>
      </c>
      <c r="E42">
        <v>0</v>
      </c>
      <c r="F42" s="14">
        <f t="shared" si="0"/>
        <v>0</v>
      </c>
      <c r="G42" s="2">
        <f t="shared" si="1"/>
        <v>0</v>
      </c>
      <c r="H42">
        <f t="shared" si="4"/>
        <v>0</v>
      </c>
      <c r="I42" s="10">
        <f t="shared" si="9"/>
        <v>43961</v>
      </c>
      <c r="J42">
        <f t="shared" si="7"/>
        <v>0</v>
      </c>
      <c r="K42" s="10">
        <f t="shared" si="10"/>
        <v>43961</v>
      </c>
      <c r="L42" t="str">
        <f t="shared" si="2"/>
        <v>NO</v>
      </c>
      <c r="M42">
        <f t="shared" si="5"/>
        <v>0</v>
      </c>
    </row>
    <row r="43" spans="1:13">
      <c r="A43" s="1">
        <v>44001</v>
      </c>
      <c r="B43" t="s">
        <v>6</v>
      </c>
      <c r="C43">
        <f t="shared" si="3"/>
        <v>0</v>
      </c>
      <c r="D43">
        <v>0</v>
      </c>
      <c r="E43">
        <v>0</v>
      </c>
      <c r="F43" s="14">
        <f t="shared" si="0"/>
        <v>0</v>
      </c>
      <c r="G43" s="2">
        <f t="shared" si="1"/>
        <v>0</v>
      </c>
      <c r="H43">
        <f t="shared" si="4"/>
        <v>0</v>
      </c>
      <c r="I43" s="10">
        <f t="shared" si="9"/>
        <v>43961</v>
      </c>
      <c r="J43">
        <f t="shared" si="7"/>
        <v>0</v>
      </c>
      <c r="K43" s="10">
        <f t="shared" si="10"/>
        <v>43961</v>
      </c>
      <c r="L43" t="str">
        <f t="shared" si="2"/>
        <v>NO</v>
      </c>
      <c r="M43">
        <f t="shared" si="5"/>
        <v>0</v>
      </c>
    </row>
    <row r="44" spans="1:13">
      <c r="A44" s="1">
        <v>44002</v>
      </c>
      <c r="B44" t="s">
        <v>6</v>
      </c>
      <c r="C44">
        <f t="shared" si="3"/>
        <v>0</v>
      </c>
      <c r="D44">
        <v>0</v>
      </c>
      <c r="E44">
        <v>0</v>
      </c>
      <c r="F44" s="14">
        <f t="shared" si="0"/>
        <v>0</v>
      </c>
      <c r="G44" s="2">
        <f t="shared" si="1"/>
        <v>0</v>
      </c>
      <c r="H44">
        <f t="shared" si="4"/>
        <v>0</v>
      </c>
      <c r="I44" s="10">
        <f t="shared" si="9"/>
        <v>43961</v>
      </c>
      <c r="J44">
        <f t="shared" si="7"/>
        <v>0</v>
      </c>
      <c r="K44" s="10">
        <f t="shared" si="10"/>
        <v>43961</v>
      </c>
      <c r="L44" t="str">
        <f t="shared" si="2"/>
        <v>NO</v>
      </c>
      <c r="M44">
        <f t="shared" si="5"/>
        <v>0</v>
      </c>
    </row>
    <row r="45" spans="1:13">
      <c r="A45" s="1">
        <v>44003</v>
      </c>
      <c r="B45" t="s">
        <v>6</v>
      </c>
      <c r="C45">
        <f t="shared" si="3"/>
        <v>0</v>
      </c>
      <c r="D45">
        <v>0</v>
      </c>
      <c r="E45">
        <v>0</v>
      </c>
      <c r="F45" s="14">
        <f t="shared" si="0"/>
        <v>0</v>
      </c>
      <c r="G45" s="2">
        <f t="shared" si="1"/>
        <v>0</v>
      </c>
      <c r="H45">
        <f t="shared" si="4"/>
        <v>0</v>
      </c>
      <c r="I45" s="10">
        <f t="shared" si="9"/>
        <v>43961</v>
      </c>
      <c r="J45">
        <f t="shared" si="7"/>
        <v>0</v>
      </c>
      <c r="K45" s="10">
        <f t="shared" si="10"/>
        <v>43961</v>
      </c>
      <c r="L45" t="str">
        <f t="shared" si="2"/>
        <v>NO</v>
      </c>
      <c r="M45">
        <f t="shared" si="5"/>
        <v>0</v>
      </c>
    </row>
    <row r="46" spans="1:13">
      <c r="A46" s="1">
        <v>44004</v>
      </c>
      <c r="B46" t="s">
        <v>6</v>
      </c>
      <c r="C46">
        <f t="shared" si="3"/>
        <v>0</v>
      </c>
      <c r="D46">
        <v>0</v>
      </c>
      <c r="E46">
        <v>0</v>
      </c>
      <c r="F46" s="14">
        <f t="shared" si="0"/>
        <v>0</v>
      </c>
      <c r="G46" s="2">
        <f t="shared" si="1"/>
        <v>0</v>
      </c>
      <c r="H46">
        <f t="shared" si="4"/>
        <v>0</v>
      </c>
      <c r="I46" s="10">
        <f t="shared" si="9"/>
        <v>43961</v>
      </c>
      <c r="J46">
        <f t="shared" si="7"/>
        <v>0</v>
      </c>
      <c r="K46" s="10">
        <f t="shared" si="10"/>
        <v>43961</v>
      </c>
      <c r="L46" t="str">
        <f t="shared" si="2"/>
        <v>NO</v>
      </c>
      <c r="M46">
        <f t="shared" si="5"/>
        <v>0</v>
      </c>
    </row>
    <row r="47" spans="1:13">
      <c r="A47" s="1">
        <v>44005</v>
      </c>
      <c r="B47" t="s">
        <v>6</v>
      </c>
      <c r="C47">
        <f t="shared" si="3"/>
        <v>0</v>
      </c>
      <c r="D47">
        <v>0</v>
      </c>
      <c r="E47">
        <v>0</v>
      </c>
      <c r="F47" s="14">
        <f t="shared" si="0"/>
        <v>0</v>
      </c>
      <c r="G47" s="2">
        <f t="shared" si="1"/>
        <v>0</v>
      </c>
      <c r="H47">
        <f t="shared" si="4"/>
        <v>0</v>
      </c>
      <c r="I47" s="10">
        <f t="shared" si="9"/>
        <v>43961</v>
      </c>
      <c r="J47">
        <f t="shared" si="7"/>
        <v>0</v>
      </c>
      <c r="K47" s="10">
        <f t="shared" si="10"/>
        <v>43961</v>
      </c>
      <c r="L47" t="str">
        <f t="shared" si="2"/>
        <v>NO</v>
      </c>
      <c r="M47">
        <f t="shared" si="5"/>
        <v>0</v>
      </c>
    </row>
    <row r="48" spans="1:13">
      <c r="A48" s="1">
        <v>44006</v>
      </c>
      <c r="B48" t="s">
        <v>6</v>
      </c>
      <c r="C48">
        <f t="shared" si="3"/>
        <v>0</v>
      </c>
      <c r="D48">
        <v>0</v>
      </c>
      <c r="E48">
        <v>0</v>
      </c>
      <c r="F48" s="14">
        <f t="shared" si="0"/>
        <v>0</v>
      </c>
      <c r="G48" s="2">
        <f t="shared" si="1"/>
        <v>0</v>
      </c>
      <c r="H48">
        <f t="shared" si="4"/>
        <v>0</v>
      </c>
      <c r="I48" s="10">
        <f t="shared" si="9"/>
        <v>43961</v>
      </c>
      <c r="J48">
        <f t="shared" si="7"/>
        <v>0</v>
      </c>
      <c r="K48" s="10">
        <f t="shared" si="10"/>
        <v>43961</v>
      </c>
      <c r="L48" t="str">
        <f t="shared" si="2"/>
        <v>NO</v>
      </c>
      <c r="M48">
        <f t="shared" si="5"/>
        <v>0</v>
      </c>
    </row>
    <row r="49" spans="1:13">
      <c r="A49" s="1">
        <v>44007</v>
      </c>
      <c r="B49" t="s">
        <v>6</v>
      </c>
      <c r="C49">
        <f t="shared" si="3"/>
        <v>0</v>
      </c>
      <c r="D49">
        <v>0</v>
      </c>
      <c r="E49">
        <v>0</v>
      </c>
      <c r="F49" s="14">
        <f t="shared" si="0"/>
        <v>0</v>
      </c>
      <c r="G49" s="2">
        <f t="shared" si="1"/>
        <v>0</v>
      </c>
      <c r="H49">
        <f t="shared" si="4"/>
        <v>0</v>
      </c>
      <c r="I49" s="10">
        <f t="shared" si="9"/>
        <v>43961</v>
      </c>
      <c r="J49">
        <f t="shared" si="7"/>
        <v>0</v>
      </c>
      <c r="K49" s="10">
        <f t="shared" si="10"/>
        <v>43961</v>
      </c>
      <c r="L49" t="str">
        <f t="shared" si="2"/>
        <v>NO</v>
      </c>
      <c r="M49">
        <f t="shared" si="5"/>
        <v>0</v>
      </c>
    </row>
    <row r="50" spans="1:13">
      <c r="A50" s="1">
        <v>44008</v>
      </c>
      <c r="B50" t="s">
        <v>6</v>
      </c>
      <c r="C50">
        <f t="shared" si="3"/>
        <v>0</v>
      </c>
      <c r="D50">
        <v>0</v>
      </c>
      <c r="E50">
        <v>0</v>
      </c>
      <c r="F50" s="14">
        <f t="shared" si="0"/>
        <v>0</v>
      </c>
      <c r="G50" s="2">
        <f t="shared" si="1"/>
        <v>0</v>
      </c>
      <c r="H50">
        <f t="shared" si="4"/>
        <v>0</v>
      </c>
      <c r="I50" s="10">
        <f t="shared" si="9"/>
        <v>43961</v>
      </c>
      <c r="J50">
        <f t="shared" si="7"/>
        <v>0</v>
      </c>
      <c r="K50" s="10">
        <f t="shared" si="10"/>
        <v>43961</v>
      </c>
      <c r="L50" t="str">
        <f t="shared" si="2"/>
        <v>NO</v>
      </c>
      <c r="M50">
        <f t="shared" si="5"/>
        <v>0</v>
      </c>
    </row>
    <row r="51" spans="1:13">
      <c r="A51" s="1">
        <v>44009</v>
      </c>
      <c r="B51" t="s">
        <v>6</v>
      </c>
      <c r="C51">
        <f t="shared" si="3"/>
        <v>0</v>
      </c>
      <c r="D51">
        <v>0</v>
      </c>
      <c r="E51">
        <v>0</v>
      </c>
      <c r="F51" s="14">
        <f t="shared" si="0"/>
        <v>0</v>
      </c>
      <c r="G51" s="2">
        <f t="shared" si="1"/>
        <v>0</v>
      </c>
      <c r="H51">
        <f t="shared" si="4"/>
        <v>0</v>
      </c>
      <c r="I51" s="10">
        <f t="shared" si="9"/>
        <v>43961</v>
      </c>
      <c r="J51">
        <f t="shared" si="7"/>
        <v>0</v>
      </c>
      <c r="K51" s="10">
        <f t="shared" si="10"/>
        <v>43961</v>
      </c>
      <c r="L51" t="str">
        <f t="shared" si="2"/>
        <v>NO</v>
      </c>
      <c r="M51">
        <f t="shared" si="5"/>
        <v>0</v>
      </c>
    </row>
    <row r="52" spans="1:13">
      <c r="A52" s="1">
        <v>44010</v>
      </c>
      <c r="B52" t="s">
        <v>6</v>
      </c>
      <c r="C52">
        <f t="shared" si="3"/>
        <v>0</v>
      </c>
      <c r="D52">
        <v>0</v>
      </c>
      <c r="E52">
        <v>0</v>
      </c>
      <c r="F52" s="14">
        <f t="shared" si="0"/>
        <v>0</v>
      </c>
      <c r="G52" s="2">
        <f t="shared" si="1"/>
        <v>0</v>
      </c>
      <c r="H52">
        <f t="shared" si="4"/>
        <v>0</v>
      </c>
      <c r="I52" s="10">
        <f t="shared" si="9"/>
        <v>43961</v>
      </c>
      <c r="J52">
        <f t="shared" si="7"/>
        <v>0</v>
      </c>
      <c r="K52" s="10">
        <f t="shared" si="10"/>
        <v>43961</v>
      </c>
      <c r="L52" t="str">
        <f t="shared" si="2"/>
        <v>NO</v>
      </c>
      <c r="M52">
        <f t="shared" si="5"/>
        <v>0</v>
      </c>
    </row>
    <row r="53" spans="1:13">
      <c r="A53" s="1">
        <v>44011</v>
      </c>
      <c r="B53" t="s">
        <v>6</v>
      </c>
      <c r="C53">
        <f t="shared" si="3"/>
        <v>0</v>
      </c>
      <c r="D53">
        <v>0</v>
      </c>
      <c r="E53">
        <v>0</v>
      </c>
      <c r="F53" s="14">
        <f t="shared" si="0"/>
        <v>0</v>
      </c>
      <c r="G53" s="2">
        <f t="shared" si="1"/>
        <v>0</v>
      </c>
      <c r="H53">
        <f t="shared" si="4"/>
        <v>0</v>
      </c>
      <c r="I53" s="10">
        <f t="shared" si="9"/>
        <v>43961</v>
      </c>
      <c r="J53">
        <f t="shared" si="7"/>
        <v>0</v>
      </c>
      <c r="K53" s="10">
        <f t="shared" si="10"/>
        <v>43961</v>
      </c>
      <c r="L53" t="str">
        <f t="shared" si="2"/>
        <v>NO</v>
      </c>
      <c r="M53">
        <f t="shared" si="5"/>
        <v>0</v>
      </c>
    </row>
    <row r="54" spans="1:13">
      <c r="A54" s="1">
        <v>44012</v>
      </c>
      <c r="B54" t="s">
        <v>6</v>
      </c>
      <c r="C54">
        <f t="shared" si="3"/>
        <v>0</v>
      </c>
      <c r="D54">
        <v>0</v>
      </c>
      <c r="E54">
        <v>0</v>
      </c>
      <c r="F54" s="14">
        <f t="shared" si="0"/>
        <v>0</v>
      </c>
      <c r="G54" s="2">
        <f t="shared" si="1"/>
        <v>0</v>
      </c>
      <c r="H54">
        <f t="shared" si="4"/>
        <v>0</v>
      </c>
      <c r="I54" s="10">
        <f t="shared" si="9"/>
        <v>43961</v>
      </c>
      <c r="J54">
        <f t="shared" si="7"/>
        <v>0</v>
      </c>
      <c r="K54" s="10">
        <f t="shared" si="10"/>
        <v>43961</v>
      </c>
      <c r="L54" t="str">
        <f t="shared" si="2"/>
        <v>NO</v>
      </c>
      <c r="M54">
        <f t="shared" si="5"/>
        <v>0</v>
      </c>
    </row>
    <row r="55" spans="1:13">
      <c r="A55" s="1">
        <v>44013</v>
      </c>
      <c r="B55" t="s">
        <v>6</v>
      </c>
      <c r="C55">
        <f t="shared" si="3"/>
        <v>0</v>
      </c>
      <c r="D55">
        <v>0</v>
      </c>
      <c r="E55">
        <v>0</v>
      </c>
      <c r="F55" s="14">
        <f t="shared" si="0"/>
        <v>0</v>
      </c>
      <c r="G55" s="2">
        <f t="shared" si="1"/>
        <v>0</v>
      </c>
      <c r="H55">
        <f t="shared" si="4"/>
        <v>0</v>
      </c>
      <c r="I55" s="10">
        <f t="shared" si="9"/>
        <v>43961</v>
      </c>
      <c r="J55">
        <f t="shared" si="7"/>
        <v>0</v>
      </c>
      <c r="K55" s="10">
        <f t="shared" si="10"/>
        <v>43961</v>
      </c>
      <c r="L55" t="str">
        <f t="shared" si="2"/>
        <v>NO</v>
      </c>
      <c r="M55">
        <f t="shared" si="5"/>
        <v>0</v>
      </c>
    </row>
    <row r="56" spans="1:13">
      <c r="A56" s="1">
        <v>44014</v>
      </c>
      <c r="B56" t="s">
        <v>6</v>
      </c>
      <c r="C56">
        <f t="shared" si="3"/>
        <v>0</v>
      </c>
      <c r="D56">
        <v>0</v>
      </c>
      <c r="E56">
        <v>0</v>
      </c>
      <c r="F56" s="14">
        <f t="shared" si="0"/>
        <v>0</v>
      </c>
      <c r="G56" s="2">
        <f t="shared" si="1"/>
        <v>0</v>
      </c>
      <c r="H56">
        <f t="shared" si="4"/>
        <v>0</v>
      </c>
      <c r="I56" s="10">
        <f t="shared" si="9"/>
        <v>43961</v>
      </c>
      <c r="J56">
        <f t="shared" si="7"/>
        <v>0</v>
      </c>
      <c r="K56" s="10">
        <f t="shared" si="10"/>
        <v>43961</v>
      </c>
      <c r="L56" t="str">
        <f t="shared" si="2"/>
        <v>NO</v>
      </c>
      <c r="M56">
        <f t="shared" si="5"/>
        <v>0</v>
      </c>
    </row>
    <row r="57" spans="1:13">
      <c r="A57" s="1">
        <v>44015</v>
      </c>
      <c r="B57" t="s">
        <v>6</v>
      </c>
      <c r="C57">
        <f t="shared" si="3"/>
        <v>0</v>
      </c>
      <c r="D57">
        <v>0</v>
      </c>
      <c r="E57">
        <v>0</v>
      </c>
      <c r="F57" s="14">
        <f t="shared" si="0"/>
        <v>0</v>
      </c>
      <c r="G57" s="2">
        <f t="shared" si="1"/>
        <v>0</v>
      </c>
      <c r="H57">
        <f t="shared" si="4"/>
        <v>0</v>
      </c>
      <c r="I57" s="10">
        <f t="shared" si="9"/>
        <v>43961</v>
      </c>
      <c r="J57">
        <f t="shared" si="7"/>
        <v>0</v>
      </c>
      <c r="K57" s="10">
        <f t="shared" si="10"/>
        <v>43961</v>
      </c>
      <c r="L57" t="str">
        <f t="shared" si="2"/>
        <v>NO</v>
      </c>
      <c r="M57">
        <f t="shared" si="5"/>
        <v>0</v>
      </c>
    </row>
    <row r="58" spans="1:13">
      <c r="A58" s="1">
        <v>44016</v>
      </c>
      <c r="B58" t="s">
        <v>6</v>
      </c>
      <c r="C58">
        <f t="shared" si="3"/>
        <v>0</v>
      </c>
      <c r="D58">
        <v>0</v>
      </c>
      <c r="E58">
        <v>0</v>
      </c>
      <c r="F58" s="14">
        <f t="shared" si="0"/>
        <v>0</v>
      </c>
      <c r="G58" s="2">
        <f t="shared" si="1"/>
        <v>0</v>
      </c>
      <c r="H58">
        <f t="shared" si="4"/>
        <v>0</v>
      </c>
      <c r="I58" s="10">
        <f t="shared" si="9"/>
        <v>43961</v>
      </c>
      <c r="J58">
        <f t="shared" si="7"/>
        <v>0</v>
      </c>
      <c r="K58" s="10">
        <f t="shared" si="10"/>
        <v>43961</v>
      </c>
      <c r="L58" t="str">
        <f t="shared" si="2"/>
        <v>NO</v>
      </c>
      <c r="M58">
        <f t="shared" si="5"/>
        <v>0</v>
      </c>
    </row>
    <row r="59" spans="1:13">
      <c r="A59" s="1">
        <v>44017</v>
      </c>
      <c r="B59" t="s">
        <v>6</v>
      </c>
      <c r="C59">
        <f t="shared" si="3"/>
        <v>0</v>
      </c>
      <c r="D59">
        <v>0</v>
      </c>
      <c r="E59">
        <v>0</v>
      </c>
      <c r="F59" s="14">
        <f t="shared" si="0"/>
        <v>0</v>
      </c>
      <c r="G59" s="2">
        <f t="shared" si="1"/>
        <v>0</v>
      </c>
      <c r="H59">
        <f t="shared" si="4"/>
        <v>0</v>
      </c>
      <c r="I59" s="10">
        <f t="shared" si="9"/>
        <v>43961</v>
      </c>
      <c r="J59">
        <f t="shared" si="7"/>
        <v>0</v>
      </c>
      <c r="K59" s="10">
        <f t="shared" si="10"/>
        <v>43961</v>
      </c>
      <c r="L59" t="str">
        <f t="shared" si="2"/>
        <v>NO</v>
      </c>
      <c r="M59">
        <f t="shared" si="5"/>
        <v>0</v>
      </c>
    </row>
    <row r="60" spans="1:13">
      <c r="A60" s="1">
        <v>44018</v>
      </c>
      <c r="B60" t="s">
        <v>6</v>
      </c>
      <c r="C60">
        <f t="shared" si="3"/>
        <v>0</v>
      </c>
      <c r="D60">
        <v>0</v>
      </c>
      <c r="E60">
        <v>0</v>
      </c>
      <c r="F60" s="14">
        <f t="shared" si="0"/>
        <v>0</v>
      </c>
      <c r="G60" s="2">
        <f t="shared" si="1"/>
        <v>0</v>
      </c>
      <c r="H60">
        <v>0</v>
      </c>
      <c r="I60" s="10">
        <f t="shared" si="9"/>
        <v>43961</v>
      </c>
      <c r="J60">
        <f t="shared" si="7"/>
        <v>0</v>
      </c>
      <c r="K60" s="10">
        <f t="shared" si="10"/>
        <v>43961</v>
      </c>
      <c r="L60" t="str">
        <f t="shared" si="2"/>
        <v>NO</v>
      </c>
      <c r="M60">
        <f t="shared" si="5"/>
        <v>0</v>
      </c>
    </row>
    <row r="61" spans="1:13">
      <c r="A61" s="1">
        <v>44019</v>
      </c>
      <c r="B61" t="s">
        <v>6</v>
      </c>
      <c r="C61">
        <f t="shared" si="3"/>
        <v>0</v>
      </c>
      <c r="D61">
        <v>0</v>
      </c>
      <c r="E61">
        <v>0</v>
      </c>
      <c r="F61" s="14">
        <f t="shared" si="0"/>
        <v>0</v>
      </c>
      <c r="G61" s="2">
        <f t="shared" si="1"/>
        <v>0</v>
      </c>
      <c r="H61">
        <v>0</v>
      </c>
      <c r="I61" s="10">
        <f t="shared" si="9"/>
        <v>43961</v>
      </c>
      <c r="J61">
        <f t="shared" si="7"/>
        <v>0</v>
      </c>
      <c r="K61" s="10">
        <f t="shared" si="10"/>
        <v>43961</v>
      </c>
      <c r="L61" t="str">
        <f t="shared" si="2"/>
        <v>NO</v>
      </c>
      <c r="M61">
        <f t="shared" si="5"/>
        <v>0</v>
      </c>
    </row>
    <row r="62" spans="1:13">
      <c r="A62" s="1">
        <v>44020</v>
      </c>
      <c r="B62" t="s">
        <v>6</v>
      </c>
      <c r="C62">
        <f t="shared" si="3"/>
        <v>0</v>
      </c>
      <c r="D62">
        <v>0</v>
      </c>
      <c r="E62">
        <v>0</v>
      </c>
      <c r="F62" s="14">
        <f t="shared" si="0"/>
        <v>0</v>
      </c>
      <c r="G62" s="2">
        <f t="shared" si="1"/>
        <v>0</v>
      </c>
      <c r="H62">
        <v>0</v>
      </c>
      <c r="I62" s="10">
        <f t="shared" si="9"/>
        <v>43961</v>
      </c>
      <c r="J62">
        <f t="shared" si="7"/>
        <v>0</v>
      </c>
      <c r="K62" s="10">
        <f t="shared" si="10"/>
        <v>43961</v>
      </c>
      <c r="L62" t="str">
        <f t="shared" si="2"/>
        <v>NO</v>
      </c>
      <c r="M62">
        <f t="shared" si="5"/>
        <v>0</v>
      </c>
    </row>
    <row r="63" spans="1:13">
      <c r="A63" s="1">
        <v>44021</v>
      </c>
      <c r="B63" t="s">
        <v>6</v>
      </c>
      <c r="C63">
        <f t="shared" si="3"/>
        <v>0</v>
      </c>
      <c r="D63">
        <v>0</v>
      </c>
      <c r="E63">
        <v>0</v>
      </c>
      <c r="F63" s="14">
        <f t="shared" si="0"/>
        <v>0</v>
      </c>
      <c r="G63" s="2">
        <f t="shared" si="1"/>
        <v>0</v>
      </c>
      <c r="H63">
        <v>0</v>
      </c>
      <c r="I63" s="10">
        <f t="shared" si="9"/>
        <v>43961</v>
      </c>
      <c r="J63">
        <f t="shared" si="7"/>
        <v>0</v>
      </c>
      <c r="K63" s="10">
        <f t="shared" si="10"/>
        <v>43961</v>
      </c>
      <c r="L63" t="str">
        <f t="shared" si="2"/>
        <v>NO</v>
      </c>
      <c r="M63">
        <f t="shared" si="5"/>
        <v>0</v>
      </c>
    </row>
    <row r="64" spans="1:13">
      <c r="A64" s="1">
        <v>44022</v>
      </c>
      <c r="B64" t="s">
        <v>6</v>
      </c>
      <c r="C64">
        <f t="shared" si="3"/>
        <v>0</v>
      </c>
      <c r="D64">
        <v>0</v>
      </c>
      <c r="E64">
        <v>0</v>
      </c>
      <c r="F64" s="14">
        <f t="shared" si="0"/>
        <v>0</v>
      </c>
      <c r="G64" s="2">
        <f t="shared" si="1"/>
        <v>0</v>
      </c>
      <c r="H64">
        <v>65</v>
      </c>
      <c r="I64" s="10">
        <f t="shared" si="9"/>
        <v>43961</v>
      </c>
      <c r="J64">
        <f t="shared" si="7"/>
        <v>0</v>
      </c>
      <c r="K64" s="10">
        <f t="shared" si="10"/>
        <v>43961</v>
      </c>
      <c r="L64" t="str">
        <f t="shared" si="2"/>
        <v>NO</v>
      </c>
      <c r="M64">
        <f t="shared" si="5"/>
        <v>-65</v>
      </c>
    </row>
    <row r="65" spans="1:13">
      <c r="A65" s="1">
        <v>44023</v>
      </c>
      <c r="B65" t="s">
        <v>6</v>
      </c>
      <c r="C65">
        <f t="shared" si="3"/>
        <v>0</v>
      </c>
      <c r="D65">
        <v>0</v>
      </c>
      <c r="E65">
        <v>0</v>
      </c>
      <c r="F65" s="14">
        <f t="shared" si="0"/>
        <v>0</v>
      </c>
      <c r="G65" s="2">
        <f t="shared" si="1"/>
        <v>0</v>
      </c>
      <c r="H65">
        <v>65</v>
      </c>
      <c r="I65" s="10">
        <f t="shared" si="9"/>
        <v>43961</v>
      </c>
      <c r="J65">
        <f t="shared" si="7"/>
        <v>0</v>
      </c>
      <c r="K65" s="10">
        <f t="shared" si="10"/>
        <v>43961</v>
      </c>
      <c r="L65" t="str">
        <f t="shared" si="2"/>
        <v>NO</v>
      </c>
      <c r="M65">
        <f t="shared" si="5"/>
        <v>-65</v>
      </c>
    </row>
    <row r="66" spans="1:13">
      <c r="A66" s="1">
        <v>44024</v>
      </c>
      <c r="B66" t="s">
        <v>6</v>
      </c>
      <c r="C66">
        <f t="shared" si="3"/>
        <v>1</v>
      </c>
      <c r="D66">
        <v>60.36</v>
      </c>
      <c r="E66">
        <v>60.65</v>
      </c>
      <c r="F66" s="14">
        <f t="shared" ref="F66:F112" si="11">(E66-D66)</f>
        <v>0.28999999999999915</v>
      </c>
      <c r="G66" s="2">
        <f t="shared" ref="G66:G104" si="12">F66-F65</f>
        <v>0.28999999999999915</v>
      </c>
      <c r="H66">
        <f>IF($D66&lt;$H65,$D66,$H65)</f>
        <v>60.36</v>
      </c>
      <c r="I66" s="10">
        <f t="shared" si="9"/>
        <v>44024</v>
      </c>
      <c r="J66">
        <f t="shared" si="7"/>
        <v>60.65</v>
      </c>
      <c r="K66" s="10">
        <f t="shared" si="10"/>
        <v>44024</v>
      </c>
      <c r="L66" t="str">
        <f t="shared" ref="L66:L104" si="13">IF(F66&gt;0,"YES","NO")</f>
        <v>YES</v>
      </c>
      <c r="M66">
        <f t="shared" si="5"/>
        <v>0.28999999999999915</v>
      </c>
    </row>
    <row r="67" spans="1:13">
      <c r="A67" s="1">
        <v>44025</v>
      </c>
      <c r="B67" t="s">
        <v>6</v>
      </c>
      <c r="C67">
        <f t="shared" ref="C67:C130" si="14">IF(F67&gt;0,1,0)</f>
        <v>1</v>
      </c>
      <c r="D67">
        <v>60.36</v>
      </c>
      <c r="E67">
        <v>61.01</v>
      </c>
      <c r="F67" s="14">
        <f t="shared" si="11"/>
        <v>0.64999999999999858</v>
      </c>
      <c r="G67" s="2">
        <f t="shared" si="12"/>
        <v>0.35999999999999943</v>
      </c>
      <c r="H67">
        <f t="shared" ref="H67:H77" si="15">IF($D67&lt;$H66,$D67,$H66)</f>
        <v>60.36</v>
      </c>
      <c r="I67" s="10">
        <f t="shared" si="9"/>
        <v>44024</v>
      </c>
      <c r="J67">
        <f t="shared" si="7"/>
        <v>61.01</v>
      </c>
      <c r="K67" s="10">
        <f t="shared" si="10"/>
        <v>44025</v>
      </c>
      <c r="L67" t="str">
        <f t="shared" si="13"/>
        <v>YES</v>
      </c>
      <c r="M67">
        <f t="shared" ref="M67:M104" si="16">J67-H67</f>
        <v>0.64999999999999858</v>
      </c>
    </row>
    <row r="68" spans="1:13">
      <c r="A68" s="1">
        <v>44026</v>
      </c>
      <c r="B68" t="s">
        <v>6</v>
      </c>
      <c r="C68">
        <f t="shared" si="14"/>
        <v>1</v>
      </c>
      <c r="D68">
        <v>60.31</v>
      </c>
      <c r="E68">
        <v>60.99</v>
      </c>
      <c r="F68" s="14">
        <f t="shared" si="11"/>
        <v>0.67999999999999972</v>
      </c>
      <c r="G68" s="2">
        <f t="shared" si="12"/>
        <v>3.0000000000001137E-2</v>
      </c>
      <c r="H68">
        <f t="shared" si="15"/>
        <v>60.31</v>
      </c>
      <c r="I68" s="10">
        <f t="shared" ref="I68:I99" si="17">IF($H68&gt;=$H67,$I67,$A68)</f>
        <v>44026</v>
      </c>
      <c r="J68">
        <f t="shared" ref="J68:J131" si="18">IF($E68&gt;$J67,$E68,$J67)</f>
        <v>61.01</v>
      </c>
      <c r="K68" s="10">
        <f t="shared" ref="K68:K99" si="19">IF($J68&lt;=$J67,$K67,$A68)</f>
        <v>44025</v>
      </c>
      <c r="L68" t="str">
        <f t="shared" si="13"/>
        <v>YES</v>
      </c>
      <c r="M68">
        <f t="shared" si="16"/>
        <v>0.69999999999999574</v>
      </c>
    </row>
    <row r="69" spans="1:13">
      <c r="A69" s="1">
        <v>44027</v>
      </c>
      <c r="B69" t="s">
        <v>6</v>
      </c>
      <c r="C69">
        <f t="shared" si="14"/>
        <v>1</v>
      </c>
      <c r="D69">
        <v>60.37</v>
      </c>
      <c r="E69">
        <v>60.55</v>
      </c>
      <c r="F69" s="14">
        <f t="shared" si="11"/>
        <v>0.17999999999999972</v>
      </c>
      <c r="G69" s="2">
        <f t="shared" si="12"/>
        <v>-0.5</v>
      </c>
      <c r="H69">
        <f t="shared" si="15"/>
        <v>60.31</v>
      </c>
      <c r="I69" s="10">
        <f t="shared" si="17"/>
        <v>44026</v>
      </c>
      <c r="J69">
        <f t="shared" si="18"/>
        <v>61.01</v>
      </c>
      <c r="K69" s="10">
        <f t="shared" si="19"/>
        <v>44025</v>
      </c>
      <c r="L69" t="str">
        <f t="shared" si="13"/>
        <v>YES</v>
      </c>
      <c r="M69">
        <f t="shared" si="16"/>
        <v>0.69999999999999574</v>
      </c>
    </row>
    <row r="70" spans="1:13">
      <c r="A70" s="1">
        <v>44028</v>
      </c>
      <c r="B70" t="s">
        <v>6</v>
      </c>
      <c r="C70">
        <f t="shared" si="14"/>
        <v>1</v>
      </c>
      <c r="D70">
        <v>60.57</v>
      </c>
      <c r="E70">
        <v>60.98</v>
      </c>
      <c r="F70" s="14">
        <f t="shared" si="11"/>
        <v>0.40999999999999659</v>
      </c>
      <c r="G70" s="2">
        <f t="shared" si="12"/>
        <v>0.22999999999999687</v>
      </c>
      <c r="H70">
        <f t="shared" si="15"/>
        <v>60.31</v>
      </c>
      <c r="I70" s="10">
        <f t="shared" si="17"/>
        <v>44026</v>
      </c>
      <c r="J70">
        <f t="shared" si="18"/>
        <v>61.01</v>
      </c>
      <c r="K70" s="10">
        <f t="shared" si="19"/>
        <v>44025</v>
      </c>
      <c r="L70" t="str">
        <f t="shared" si="13"/>
        <v>YES</v>
      </c>
      <c r="M70">
        <f t="shared" si="16"/>
        <v>0.69999999999999574</v>
      </c>
    </row>
    <row r="71" spans="1:13">
      <c r="A71" s="1">
        <v>44029</v>
      </c>
      <c r="B71" t="s">
        <v>6</v>
      </c>
      <c r="C71">
        <f t="shared" si="14"/>
        <v>1</v>
      </c>
      <c r="D71">
        <v>60.5</v>
      </c>
      <c r="E71">
        <v>61.08</v>
      </c>
      <c r="F71" s="14">
        <f t="shared" si="11"/>
        <v>0.57999999999999829</v>
      </c>
      <c r="G71" s="2">
        <f t="shared" si="12"/>
        <v>0.17000000000000171</v>
      </c>
      <c r="H71">
        <f t="shared" si="15"/>
        <v>60.31</v>
      </c>
      <c r="I71" s="10">
        <f t="shared" si="17"/>
        <v>44026</v>
      </c>
      <c r="J71">
        <f t="shared" si="18"/>
        <v>61.08</v>
      </c>
      <c r="K71" s="10">
        <f t="shared" si="19"/>
        <v>44029</v>
      </c>
      <c r="L71" t="str">
        <f t="shared" si="13"/>
        <v>YES</v>
      </c>
      <c r="M71">
        <f t="shared" si="16"/>
        <v>0.76999999999999602</v>
      </c>
    </row>
    <row r="72" spans="1:13">
      <c r="A72" s="1">
        <v>44030</v>
      </c>
      <c r="B72" t="s">
        <v>6</v>
      </c>
      <c r="C72">
        <f t="shared" si="14"/>
        <v>1</v>
      </c>
      <c r="D72">
        <v>60.37</v>
      </c>
      <c r="E72">
        <v>61</v>
      </c>
      <c r="F72" s="14">
        <f t="shared" si="11"/>
        <v>0.63000000000000256</v>
      </c>
      <c r="G72" s="2">
        <f t="shared" si="12"/>
        <v>5.0000000000004263E-2</v>
      </c>
      <c r="H72">
        <f t="shared" si="15"/>
        <v>60.31</v>
      </c>
      <c r="I72" s="10">
        <f t="shared" si="17"/>
        <v>44026</v>
      </c>
      <c r="J72">
        <f t="shared" si="18"/>
        <v>61.08</v>
      </c>
      <c r="K72" s="10">
        <f t="shared" si="19"/>
        <v>44029</v>
      </c>
      <c r="L72" t="str">
        <f t="shared" si="13"/>
        <v>YES</v>
      </c>
      <c r="M72">
        <f t="shared" si="16"/>
        <v>0.76999999999999602</v>
      </c>
    </row>
    <row r="73" spans="1:13">
      <c r="A73" s="1">
        <v>44031</v>
      </c>
      <c r="B73" t="s">
        <v>6</v>
      </c>
      <c r="C73">
        <f t="shared" si="14"/>
        <v>1</v>
      </c>
      <c r="D73">
        <v>60.37</v>
      </c>
      <c r="E73">
        <v>61</v>
      </c>
      <c r="F73" s="14">
        <f t="shared" si="11"/>
        <v>0.63000000000000256</v>
      </c>
      <c r="G73" s="2">
        <f t="shared" si="12"/>
        <v>0</v>
      </c>
      <c r="H73">
        <f t="shared" si="15"/>
        <v>60.31</v>
      </c>
      <c r="I73" s="10">
        <f t="shared" si="17"/>
        <v>44026</v>
      </c>
      <c r="J73">
        <f t="shared" si="18"/>
        <v>61.08</v>
      </c>
      <c r="K73" s="10">
        <f t="shared" si="19"/>
        <v>44029</v>
      </c>
      <c r="L73" t="str">
        <f t="shared" si="13"/>
        <v>YES</v>
      </c>
      <c r="M73">
        <f t="shared" si="16"/>
        <v>0.76999999999999602</v>
      </c>
    </row>
    <row r="74" spans="1:13">
      <c r="A74" s="1">
        <v>44032</v>
      </c>
      <c r="B74" t="s">
        <v>6</v>
      </c>
      <c r="C74">
        <f t="shared" si="14"/>
        <v>1</v>
      </c>
      <c r="D74">
        <v>60.37</v>
      </c>
      <c r="E74">
        <v>60.61</v>
      </c>
      <c r="F74" s="14">
        <f t="shared" si="11"/>
        <v>0.24000000000000199</v>
      </c>
      <c r="G74" s="2">
        <f t="shared" si="12"/>
        <v>-0.39000000000000057</v>
      </c>
      <c r="H74">
        <f t="shared" si="15"/>
        <v>60.31</v>
      </c>
      <c r="I74" s="10">
        <f t="shared" si="17"/>
        <v>44026</v>
      </c>
      <c r="J74">
        <f t="shared" si="18"/>
        <v>61.08</v>
      </c>
      <c r="K74" s="10">
        <f t="shared" si="19"/>
        <v>44029</v>
      </c>
      <c r="L74" t="str">
        <f t="shared" si="13"/>
        <v>YES</v>
      </c>
      <c r="M74">
        <f t="shared" si="16"/>
        <v>0.76999999999999602</v>
      </c>
    </row>
    <row r="75" spans="1:13">
      <c r="A75" s="1">
        <v>44033</v>
      </c>
      <c r="B75" t="s">
        <v>6</v>
      </c>
      <c r="C75">
        <f t="shared" si="14"/>
        <v>1</v>
      </c>
      <c r="D75">
        <v>60.32</v>
      </c>
      <c r="E75">
        <v>61.12</v>
      </c>
      <c r="F75" s="14">
        <f t="shared" si="11"/>
        <v>0.79999999999999716</v>
      </c>
      <c r="G75" s="2">
        <f t="shared" si="12"/>
        <v>0.55999999999999517</v>
      </c>
      <c r="H75">
        <f t="shared" si="15"/>
        <v>60.31</v>
      </c>
      <c r="I75" s="10">
        <f t="shared" si="17"/>
        <v>44026</v>
      </c>
      <c r="J75">
        <f t="shared" si="18"/>
        <v>61.12</v>
      </c>
      <c r="K75" s="10">
        <f t="shared" si="19"/>
        <v>44033</v>
      </c>
      <c r="L75" t="str">
        <f t="shared" si="13"/>
        <v>YES</v>
      </c>
      <c r="M75">
        <f t="shared" si="16"/>
        <v>0.80999999999999517</v>
      </c>
    </row>
    <row r="76" spans="1:13">
      <c r="A76" s="1">
        <v>44034</v>
      </c>
      <c r="B76" t="s">
        <v>6</v>
      </c>
      <c r="C76">
        <f t="shared" si="14"/>
        <v>1</v>
      </c>
      <c r="D76">
        <v>60.49</v>
      </c>
      <c r="E76">
        <v>60.91</v>
      </c>
      <c r="F76" s="14">
        <f t="shared" si="11"/>
        <v>0.4199999999999946</v>
      </c>
      <c r="G76" s="2">
        <f t="shared" si="12"/>
        <v>-0.38000000000000256</v>
      </c>
      <c r="H76">
        <f t="shared" si="15"/>
        <v>60.31</v>
      </c>
      <c r="I76" s="10">
        <f t="shared" si="17"/>
        <v>44026</v>
      </c>
      <c r="J76">
        <f t="shared" si="18"/>
        <v>61.12</v>
      </c>
      <c r="K76" s="10">
        <f t="shared" si="19"/>
        <v>44033</v>
      </c>
      <c r="L76" t="str">
        <f t="shared" si="13"/>
        <v>YES</v>
      </c>
      <c r="M76">
        <f t="shared" si="16"/>
        <v>0.80999999999999517</v>
      </c>
    </row>
    <row r="77" spans="1:13">
      <c r="A77" s="1">
        <v>44035</v>
      </c>
      <c r="B77" t="s">
        <v>6</v>
      </c>
      <c r="C77">
        <f t="shared" si="14"/>
        <v>1</v>
      </c>
      <c r="D77">
        <v>60.48</v>
      </c>
      <c r="E77">
        <v>60.9</v>
      </c>
      <c r="F77" s="14">
        <f t="shared" si="11"/>
        <v>0.42000000000000171</v>
      </c>
      <c r="G77" s="2">
        <f t="shared" si="12"/>
        <v>7.1054273576010019E-15</v>
      </c>
      <c r="H77">
        <f t="shared" si="15"/>
        <v>60.31</v>
      </c>
      <c r="I77" s="10">
        <f t="shared" si="17"/>
        <v>44026</v>
      </c>
      <c r="J77">
        <f t="shared" si="18"/>
        <v>61.12</v>
      </c>
      <c r="K77" s="10">
        <f t="shared" si="19"/>
        <v>44033</v>
      </c>
      <c r="L77" t="str">
        <f t="shared" si="13"/>
        <v>YES</v>
      </c>
      <c r="M77">
        <f t="shared" si="16"/>
        <v>0.80999999999999517</v>
      </c>
    </row>
    <row r="78" spans="1:13">
      <c r="A78" s="1">
        <v>44036</v>
      </c>
      <c r="B78" t="s">
        <v>6</v>
      </c>
      <c r="C78">
        <f t="shared" si="14"/>
        <v>0</v>
      </c>
      <c r="D78">
        <v>0</v>
      </c>
      <c r="E78">
        <v>0</v>
      </c>
      <c r="F78" s="14">
        <f t="shared" si="11"/>
        <v>0</v>
      </c>
      <c r="G78" s="2">
        <f t="shared" si="12"/>
        <v>-0.42000000000000171</v>
      </c>
      <c r="H78">
        <v>60.31</v>
      </c>
      <c r="I78" s="10">
        <f t="shared" si="17"/>
        <v>44026</v>
      </c>
      <c r="J78">
        <f t="shared" si="18"/>
        <v>61.12</v>
      </c>
      <c r="K78" s="10">
        <f t="shared" si="19"/>
        <v>44033</v>
      </c>
      <c r="L78" t="str">
        <f t="shared" si="13"/>
        <v>NO</v>
      </c>
      <c r="M78">
        <f t="shared" si="16"/>
        <v>0.80999999999999517</v>
      </c>
    </row>
    <row r="79" spans="1:13">
      <c r="A79" s="1">
        <v>44037</v>
      </c>
      <c r="B79" t="s">
        <v>6</v>
      </c>
      <c r="C79">
        <f t="shared" si="14"/>
        <v>0</v>
      </c>
      <c r="D79">
        <v>0</v>
      </c>
      <c r="E79">
        <v>0</v>
      </c>
      <c r="F79" s="14">
        <f t="shared" si="11"/>
        <v>0</v>
      </c>
      <c r="G79" s="2">
        <f t="shared" si="12"/>
        <v>0</v>
      </c>
      <c r="H79">
        <v>60.31</v>
      </c>
      <c r="I79" s="10">
        <f t="shared" si="17"/>
        <v>44026</v>
      </c>
      <c r="J79">
        <f t="shared" si="18"/>
        <v>61.12</v>
      </c>
      <c r="K79" s="10">
        <f t="shared" si="19"/>
        <v>44033</v>
      </c>
      <c r="L79" t="str">
        <f t="shared" si="13"/>
        <v>NO</v>
      </c>
      <c r="M79">
        <f t="shared" si="16"/>
        <v>0.80999999999999517</v>
      </c>
    </row>
    <row r="80" spans="1:13">
      <c r="A80" s="1">
        <v>44038</v>
      </c>
      <c r="B80" t="s">
        <v>6</v>
      </c>
      <c r="C80">
        <f t="shared" si="14"/>
        <v>0</v>
      </c>
      <c r="D80">
        <v>0</v>
      </c>
      <c r="E80">
        <v>0</v>
      </c>
      <c r="F80" s="14">
        <f t="shared" si="11"/>
        <v>0</v>
      </c>
      <c r="G80" s="2">
        <f t="shared" si="12"/>
        <v>0</v>
      </c>
      <c r="H80">
        <v>60.31</v>
      </c>
      <c r="I80" s="10">
        <f t="shared" si="17"/>
        <v>44026</v>
      </c>
      <c r="J80">
        <f t="shared" si="18"/>
        <v>61.12</v>
      </c>
      <c r="K80" s="10">
        <f t="shared" si="19"/>
        <v>44033</v>
      </c>
      <c r="L80" t="str">
        <f t="shared" si="13"/>
        <v>NO</v>
      </c>
      <c r="M80">
        <f t="shared" si="16"/>
        <v>0.80999999999999517</v>
      </c>
    </row>
    <row r="81" spans="1:13">
      <c r="A81" s="1">
        <v>44039</v>
      </c>
      <c r="B81" t="s">
        <v>6</v>
      </c>
      <c r="C81">
        <f t="shared" si="14"/>
        <v>0</v>
      </c>
      <c r="D81">
        <v>0</v>
      </c>
      <c r="E81">
        <v>0</v>
      </c>
      <c r="F81" s="14">
        <f t="shared" si="11"/>
        <v>0</v>
      </c>
      <c r="G81" s="2">
        <f t="shared" si="12"/>
        <v>0</v>
      </c>
      <c r="H81">
        <v>60.31</v>
      </c>
      <c r="I81" s="10">
        <f t="shared" si="17"/>
        <v>44026</v>
      </c>
      <c r="J81">
        <f t="shared" si="18"/>
        <v>61.12</v>
      </c>
      <c r="K81" s="10">
        <f t="shared" si="19"/>
        <v>44033</v>
      </c>
      <c r="L81" t="str">
        <f t="shared" si="13"/>
        <v>NO</v>
      </c>
      <c r="M81">
        <f t="shared" si="16"/>
        <v>0.80999999999999517</v>
      </c>
    </row>
    <row r="82" spans="1:13">
      <c r="A82" s="1">
        <v>44040</v>
      </c>
      <c r="B82" t="s">
        <v>6</v>
      </c>
      <c r="C82">
        <f t="shared" si="14"/>
        <v>0</v>
      </c>
      <c r="D82">
        <v>0</v>
      </c>
      <c r="E82">
        <v>0</v>
      </c>
      <c r="F82" s="14">
        <f t="shared" si="11"/>
        <v>0</v>
      </c>
      <c r="G82" s="2">
        <f t="shared" si="12"/>
        <v>0</v>
      </c>
      <c r="H82">
        <v>60.31</v>
      </c>
      <c r="I82" s="10">
        <f t="shared" si="17"/>
        <v>44026</v>
      </c>
      <c r="J82">
        <f t="shared" si="18"/>
        <v>61.12</v>
      </c>
      <c r="K82" s="10">
        <f t="shared" si="19"/>
        <v>44033</v>
      </c>
      <c r="L82" t="str">
        <f t="shared" si="13"/>
        <v>NO</v>
      </c>
      <c r="M82">
        <f t="shared" si="16"/>
        <v>0.80999999999999517</v>
      </c>
    </row>
    <row r="83" spans="1:13">
      <c r="A83" s="1">
        <v>44041</v>
      </c>
      <c r="B83" t="s">
        <v>6</v>
      </c>
      <c r="C83">
        <f t="shared" si="14"/>
        <v>0</v>
      </c>
      <c r="D83">
        <v>0</v>
      </c>
      <c r="E83">
        <v>0</v>
      </c>
      <c r="F83" s="14">
        <f t="shared" si="11"/>
        <v>0</v>
      </c>
      <c r="G83" s="2">
        <f t="shared" si="12"/>
        <v>0</v>
      </c>
      <c r="H83">
        <v>60.31</v>
      </c>
      <c r="I83" s="10">
        <f t="shared" si="17"/>
        <v>44026</v>
      </c>
      <c r="J83">
        <f t="shared" si="18"/>
        <v>61.12</v>
      </c>
      <c r="K83" s="10">
        <f t="shared" si="19"/>
        <v>44033</v>
      </c>
      <c r="L83" t="str">
        <f t="shared" si="13"/>
        <v>NO</v>
      </c>
      <c r="M83">
        <f t="shared" si="16"/>
        <v>0.80999999999999517</v>
      </c>
    </row>
    <row r="84" spans="1:13">
      <c r="A84" s="1">
        <v>44042</v>
      </c>
      <c r="B84" t="s">
        <v>6</v>
      </c>
      <c r="C84">
        <f t="shared" si="14"/>
        <v>0</v>
      </c>
      <c r="D84">
        <v>0</v>
      </c>
      <c r="E84">
        <v>0</v>
      </c>
      <c r="F84" s="14">
        <f t="shared" si="11"/>
        <v>0</v>
      </c>
      <c r="G84" s="2">
        <f t="shared" si="12"/>
        <v>0</v>
      </c>
      <c r="H84">
        <v>60.31</v>
      </c>
      <c r="I84" s="10">
        <f t="shared" si="17"/>
        <v>44026</v>
      </c>
      <c r="J84">
        <f t="shared" si="18"/>
        <v>61.12</v>
      </c>
      <c r="K84" s="10">
        <f t="shared" si="19"/>
        <v>44033</v>
      </c>
      <c r="L84" t="str">
        <f t="shared" si="13"/>
        <v>NO</v>
      </c>
      <c r="M84">
        <f t="shared" si="16"/>
        <v>0.80999999999999517</v>
      </c>
    </row>
    <row r="85" spans="1:13">
      <c r="A85" s="1">
        <v>44043</v>
      </c>
      <c r="B85" t="s">
        <v>6</v>
      </c>
      <c r="C85">
        <f t="shared" si="14"/>
        <v>0</v>
      </c>
      <c r="D85">
        <v>0</v>
      </c>
      <c r="E85">
        <v>0</v>
      </c>
      <c r="F85" s="14">
        <f t="shared" si="11"/>
        <v>0</v>
      </c>
      <c r="G85" s="2">
        <f t="shared" si="12"/>
        <v>0</v>
      </c>
      <c r="H85">
        <v>60.31</v>
      </c>
      <c r="I85" s="10">
        <f t="shared" si="17"/>
        <v>44026</v>
      </c>
      <c r="J85">
        <f t="shared" si="18"/>
        <v>61.12</v>
      </c>
      <c r="K85" s="10">
        <f t="shared" si="19"/>
        <v>44033</v>
      </c>
      <c r="L85" t="str">
        <f t="shared" si="13"/>
        <v>NO</v>
      </c>
      <c r="M85">
        <f t="shared" si="16"/>
        <v>0.80999999999999517</v>
      </c>
    </row>
    <row r="86" spans="1:13">
      <c r="A86" s="1">
        <v>44044</v>
      </c>
      <c r="B86" t="s">
        <v>6</v>
      </c>
      <c r="C86">
        <f t="shared" si="14"/>
        <v>0</v>
      </c>
      <c r="D86">
        <v>0</v>
      </c>
      <c r="E86">
        <v>0</v>
      </c>
      <c r="F86" s="14">
        <f t="shared" si="11"/>
        <v>0</v>
      </c>
      <c r="G86" s="2">
        <f t="shared" si="12"/>
        <v>0</v>
      </c>
      <c r="H86">
        <v>60.31</v>
      </c>
      <c r="I86" s="10">
        <f t="shared" si="17"/>
        <v>44026</v>
      </c>
      <c r="J86">
        <f t="shared" si="18"/>
        <v>61.12</v>
      </c>
      <c r="K86" s="10">
        <f t="shared" si="19"/>
        <v>44033</v>
      </c>
      <c r="L86" t="str">
        <f t="shared" si="13"/>
        <v>NO</v>
      </c>
      <c r="M86">
        <f t="shared" si="16"/>
        <v>0.80999999999999517</v>
      </c>
    </row>
    <row r="87" spans="1:13">
      <c r="A87" s="1">
        <v>44045</v>
      </c>
      <c r="B87" t="s">
        <v>6</v>
      </c>
      <c r="C87">
        <f t="shared" si="14"/>
        <v>0</v>
      </c>
      <c r="D87">
        <v>0</v>
      </c>
      <c r="E87">
        <v>0</v>
      </c>
      <c r="F87" s="14">
        <f t="shared" si="11"/>
        <v>0</v>
      </c>
      <c r="G87" s="2">
        <f t="shared" si="12"/>
        <v>0</v>
      </c>
      <c r="H87">
        <v>60.31</v>
      </c>
      <c r="I87" s="10">
        <f t="shared" si="17"/>
        <v>44026</v>
      </c>
      <c r="J87">
        <f t="shared" si="18"/>
        <v>61.12</v>
      </c>
      <c r="K87" s="10">
        <f t="shared" si="19"/>
        <v>44033</v>
      </c>
      <c r="L87" t="str">
        <f t="shared" si="13"/>
        <v>NO</v>
      </c>
      <c r="M87">
        <f t="shared" si="16"/>
        <v>0.80999999999999517</v>
      </c>
    </row>
    <row r="88" spans="1:13">
      <c r="A88" s="1">
        <v>44046</v>
      </c>
      <c r="B88" t="s">
        <v>6</v>
      </c>
      <c r="C88">
        <f t="shared" si="14"/>
        <v>0</v>
      </c>
      <c r="D88">
        <v>0</v>
      </c>
      <c r="E88">
        <v>0</v>
      </c>
      <c r="F88" s="14">
        <f t="shared" si="11"/>
        <v>0</v>
      </c>
      <c r="G88" s="2">
        <f t="shared" si="12"/>
        <v>0</v>
      </c>
      <c r="H88">
        <v>60.31</v>
      </c>
      <c r="I88" s="10">
        <f t="shared" si="17"/>
        <v>44026</v>
      </c>
      <c r="J88">
        <f t="shared" si="18"/>
        <v>61.12</v>
      </c>
      <c r="K88" s="10">
        <f t="shared" si="19"/>
        <v>44033</v>
      </c>
      <c r="L88" t="str">
        <f t="shared" si="13"/>
        <v>NO</v>
      </c>
      <c r="M88">
        <f t="shared" si="16"/>
        <v>0.80999999999999517</v>
      </c>
    </row>
    <row r="89" spans="1:13">
      <c r="A89" s="1">
        <v>44047</v>
      </c>
      <c r="B89" t="s">
        <v>6</v>
      </c>
      <c r="C89">
        <f t="shared" si="14"/>
        <v>0</v>
      </c>
      <c r="D89">
        <v>0</v>
      </c>
      <c r="E89">
        <v>0</v>
      </c>
      <c r="F89" s="14">
        <f t="shared" si="11"/>
        <v>0</v>
      </c>
      <c r="G89" s="2">
        <f t="shared" si="12"/>
        <v>0</v>
      </c>
      <c r="H89">
        <v>60.31</v>
      </c>
      <c r="I89" s="10">
        <f t="shared" si="17"/>
        <v>44026</v>
      </c>
      <c r="J89">
        <f t="shared" si="18"/>
        <v>61.12</v>
      </c>
      <c r="K89" s="10">
        <f t="shared" si="19"/>
        <v>44033</v>
      </c>
      <c r="L89" t="str">
        <f t="shared" si="13"/>
        <v>NO</v>
      </c>
      <c r="M89">
        <f t="shared" si="16"/>
        <v>0.80999999999999517</v>
      </c>
    </row>
    <row r="90" spans="1:13">
      <c r="A90" s="1">
        <v>44048</v>
      </c>
      <c r="B90" t="s">
        <v>6</v>
      </c>
      <c r="C90">
        <f t="shared" si="14"/>
        <v>0</v>
      </c>
      <c r="D90">
        <v>0</v>
      </c>
      <c r="E90">
        <v>0</v>
      </c>
      <c r="F90" s="14">
        <f t="shared" si="11"/>
        <v>0</v>
      </c>
      <c r="G90" s="2">
        <f t="shared" si="12"/>
        <v>0</v>
      </c>
      <c r="H90">
        <v>60.31</v>
      </c>
      <c r="I90" s="10">
        <f t="shared" si="17"/>
        <v>44026</v>
      </c>
      <c r="J90">
        <f t="shared" si="18"/>
        <v>61.12</v>
      </c>
      <c r="K90" s="10">
        <f t="shared" si="19"/>
        <v>44033</v>
      </c>
      <c r="L90" t="str">
        <f t="shared" si="13"/>
        <v>NO</v>
      </c>
      <c r="M90">
        <f t="shared" si="16"/>
        <v>0.80999999999999517</v>
      </c>
    </row>
    <row r="91" spans="1:13">
      <c r="A91" s="1">
        <v>44049</v>
      </c>
      <c r="B91" t="s">
        <v>6</v>
      </c>
      <c r="C91">
        <f t="shared" si="14"/>
        <v>0</v>
      </c>
      <c r="D91">
        <v>0</v>
      </c>
      <c r="E91">
        <v>0</v>
      </c>
      <c r="F91" s="14">
        <f t="shared" si="11"/>
        <v>0</v>
      </c>
      <c r="G91" s="2">
        <f t="shared" si="12"/>
        <v>0</v>
      </c>
      <c r="H91">
        <v>60.31</v>
      </c>
      <c r="I91" s="10">
        <f t="shared" si="17"/>
        <v>44026</v>
      </c>
      <c r="J91">
        <f t="shared" si="18"/>
        <v>61.12</v>
      </c>
      <c r="K91" s="10">
        <f t="shared" si="19"/>
        <v>44033</v>
      </c>
      <c r="L91" t="str">
        <f t="shared" si="13"/>
        <v>NO</v>
      </c>
      <c r="M91">
        <f t="shared" si="16"/>
        <v>0.80999999999999517</v>
      </c>
    </row>
    <row r="92" spans="1:13">
      <c r="A92" s="1">
        <v>44050</v>
      </c>
      <c r="B92" t="s">
        <v>6</v>
      </c>
      <c r="C92">
        <f t="shared" si="14"/>
        <v>0</v>
      </c>
      <c r="D92">
        <v>0</v>
      </c>
      <c r="E92">
        <v>0</v>
      </c>
      <c r="F92" s="14">
        <f t="shared" si="11"/>
        <v>0</v>
      </c>
      <c r="G92" s="2">
        <f t="shared" si="12"/>
        <v>0</v>
      </c>
      <c r="H92">
        <v>60.31</v>
      </c>
      <c r="I92" s="10">
        <f t="shared" si="17"/>
        <v>44026</v>
      </c>
      <c r="J92">
        <f t="shared" si="18"/>
        <v>61.12</v>
      </c>
      <c r="K92" s="10">
        <f t="shared" si="19"/>
        <v>44033</v>
      </c>
      <c r="L92" t="str">
        <f t="shared" si="13"/>
        <v>NO</v>
      </c>
      <c r="M92">
        <f t="shared" si="16"/>
        <v>0.80999999999999517</v>
      </c>
    </row>
    <row r="93" spans="1:13">
      <c r="A93" s="1">
        <v>44051</v>
      </c>
      <c r="B93" t="s">
        <v>6</v>
      </c>
      <c r="C93">
        <f t="shared" si="14"/>
        <v>0</v>
      </c>
      <c r="D93">
        <v>0</v>
      </c>
      <c r="E93">
        <v>0</v>
      </c>
      <c r="F93" s="14">
        <f t="shared" si="11"/>
        <v>0</v>
      </c>
      <c r="G93" s="2">
        <f t="shared" si="12"/>
        <v>0</v>
      </c>
      <c r="H93">
        <v>60.31</v>
      </c>
      <c r="I93" s="10">
        <f t="shared" si="17"/>
        <v>44026</v>
      </c>
      <c r="J93">
        <f t="shared" si="18"/>
        <v>61.12</v>
      </c>
      <c r="K93" s="10">
        <f t="shared" si="19"/>
        <v>44033</v>
      </c>
      <c r="L93" t="str">
        <f t="shared" si="13"/>
        <v>NO</v>
      </c>
      <c r="M93">
        <f t="shared" si="16"/>
        <v>0.80999999999999517</v>
      </c>
    </row>
    <row r="94" spans="1:13">
      <c r="A94" s="1">
        <v>44052</v>
      </c>
      <c r="B94" t="s">
        <v>6</v>
      </c>
      <c r="C94">
        <f t="shared" si="14"/>
        <v>0</v>
      </c>
      <c r="D94">
        <v>0</v>
      </c>
      <c r="E94">
        <v>0</v>
      </c>
      <c r="F94" s="14">
        <f t="shared" si="11"/>
        <v>0</v>
      </c>
      <c r="G94" s="2">
        <f t="shared" si="12"/>
        <v>0</v>
      </c>
      <c r="H94">
        <v>60.31</v>
      </c>
      <c r="I94" s="10">
        <f t="shared" si="17"/>
        <v>44026</v>
      </c>
      <c r="J94">
        <f t="shared" si="18"/>
        <v>61.12</v>
      </c>
      <c r="K94" s="10">
        <f t="shared" si="19"/>
        <v>44033</v>
      </c>
      <c r="L94" t="str">
        <f t="shared" si="13"/>
        <v>NO</v>
      </c>
      <c r="M94">
        <f t="shared" si="16"/>
        <v>0.80999999999999517</v>
      </c>
    </row>
    <row r="95" spans="1:13">
      <c r="A95" s="1">
        <v>44053</v>
      </c>
      <c r="B95" t="s">
        <v>6</v>
      </c>
      <c r="C95">
        <f t="shared" si="14"/>
        <v>0</v>
      </c>
      <c r="D95">
        <v>0</v>
      </c>
      <c r="E95">
        <v>0</v>
      </c>
      <c r="F95" s="14">
        <f t="shared" si="11"/>
        <v>0</v>
      </c>
      <c r="G95" s="2">
        <f t="shared" si="12"/>
        <v>0</v>
      </c>
      <c r="H95">
        <v>60.31</v>
      </c>
      <c r="I95" s="10">
        <f t="shared" si="17"/>
        <v>44026</v>
      </c>
      <c r="J95">
        <f t="shared" si="18"/>
        <v>61.12</v>
      </c>
      <c r="K95" s="10">
        <f t="shared" si="19"/>
        <v>44033</v>
      </c>
      <c r="L95" t="str">
        <f t="shared" si="13"/>
        <v>NO</v>
      </c>
      <c r="M95">
        <f t="shared" si="16"/>
        <v>0.80999999999999517</v>
      </c>
    </row>
    <row r="96" spans="1:13">
      <c r="A96" s="1">
        <v>44054</v>
      </c>
      <c r="B96" t="s">
        <v>6</v>
      </c>
      <c r="C96">
        <f t="shared" si="14"/>
        <v>0</v>
      </c>
      <c r="D96">
        <v>0</v>
      </c>
      <c r="E96">
        <v>0</v>
      </c>
      <c r="F96" s="14">
        <f t="shared" si="11"/>
        <v>0</v>
      </c>
      <c r="G96" s="2">
        <f t="shared" si="12"/>
        <v>0</v>
      </c>
      <c r="H96">
        <v>60.31</v>
      </c>
      <c r="I96" s="10">
        <f t="shared" si="17"/>
        <v>44026</v>
      </c>
      <c r="J96">
        <f t="shared" si="18"/>
        <v>61.12</v>
      </c>
      <c r="K96" s="10">
        <f t="shared" si="19"/>
        <v>44033</v>
      </c>
      <c r="L96" t="str">
        <f t="shared" si="13"/>
        <v>NO</v>
      </c>
      <c r="M96">
        <f t="shared" si="16"/>
        <v>0.80999999999999517</v>
      </c>
    </row>
    <row r="97" spans="1:13">
      <c r="A97" s="1">
        <v>44055</v>
      </c>
      <c r="B97" t="s">
        <v>6</v>
      </c>
      <c r="C97">
        <f t="shared" si="14"/>
        <v>0</v>
      </c>
      <c r="D97">
        <v>0</v>
      </c>
      <c r="E97">
        <v>0</v>
      </c>
      <c r="F97" s="14">
        <f t="shared" si="11"/>
        <v>0</v>
      </c>
      <c r="G97" s="2">
        <f t="shared" si="12"/>
        <v>0</v>
      </c>
      <c r="H97">
        <v>60.31</v>
      </c>
      <c r="I97" s="10">
        <f t="shared" si="17"/>
        <v>44026</v>
      </c>
      <c r="J97">
        <f t="shared" si="18"/>
        <v>61.12</v>
      </c>
      <c r="K97" s="10">
        <f t="shared" si="19"/>
        <v>44033</v>
      </c>
      <c r="L97" t="str">
        <f t="shared" si="13"/>
        <v>NO</v>
      </c>
      <c r="M97">
        <f t="shared" si="16"/>
        <v>0.80999999999999517</v>
      </c>
    </row>
    <row r="98" spans="1:13">
      <c r="A98" s="1">
        <v>44056</v>
      </c>
      <c r="B98" t="s">
        <v>6</v>
      </c>
      <c r="C98">
        <f t="shared" si="14"/>
        <v>0</v>
      </c>
      <c r="D98">
        <v>0</v>
      </c>
      <c r="E98">
        <v>0</v>
      </c>
      <c r="F98" s="14">
        <f t="shared" si="11"/>
        <v>0</v>
      </c>
      <c r="G98" s="2">
        <f t="shared" si="12"/>
        <v>0</v>
      </c>
      <c r="H98">
        <v>60.31</v>
      </c>
      <c r="I98" s="10">
        <f t="shared" si="17"/>
        <v>44026</v>
      </c>
      <c r="J98">
        <f t="shared" si="18"/>
        <v>61.12</v>
      </c>
      <c r="K98" s="10">
        <f t="shared" si="19"/>
        <v>44033</v>
      </c>
      <c r="L98" t="str">
        <f t="shared" si="13"/>
        <v>NO</v>
      </c>
      <c r="M98">
        <f t="shared" si="16"/>
        <v>0.80999999999999517</v>
      </c>
    </row>
    <row r="99" spans="1:13">
      <c r="A99" s="1">
        <v>44057</v>
      </c>
      <c r="B99" t="s">
        <v>6</v>
      </c>
      <c r="C99">
        <f t="shared" si="14"/>
        <v>0</v>
      </c>
      <c r="D99">
        <v>0</v>
      </c>
      <c r="E99">
        <v>0</v>
      </c>
      <c r="F99" s="14">
        <f t="shared" si="11"/>
        <v>0</v>
      </c>
      <c r="G99" s="2">
        <f t="shared" si="12"/>
        <v>0</v>
      </c>
      <c r="H99">
        <v>60.31</v>
      </c>
      <c r="I99" s="10">
        <f t="shared" si="17"/>
        <v>44026</v>
      </c>
      <c r="J99">
        <f t="shared" si="18"/>
        <v>61.12</v>
      </c>
      <c r="K99" s="10">
        <f t="shared" si="19"/>
        <v>44033</v>
      </c>
      <c r="L99" t="str">
        <f t="shared" si="13"/>
        <v>NO</v>
      </c>
      <c r="M99">
        <f t="shared" si="16"/>
        <v>0.80999999999999517</v>
      </c>
    </row>
    <row r="100" spans="1:13">
      <c r="A100" s="1">
        <v>44058</v>
      </c>
      <c r="B100" t="s">
        <v>6</v>
      </c>
      <c r="C100">
        <f t="shared" si="14"/>
        <v>0</v>
      </c>
      <c r="D100">
        <v>0</v>
      </c>
      <c r="E100">
        <v>0</v>
      </c>
      <c r="F100" s="14">
        <f t="shared" si="11"/>
        <v>0</v>
      </c>
      <c r="G100" s="2">
        <f t="shared" si="12"/>
        <v>0</v>
      </c>
      <c r="H100">
        <v>60.31</v>
      </c>
      <c r="I100" s="10">
        <f t="shared" ref="I100:I131" si="20">IF($H100&gt;=$H99,$I99,$A100)</f>
        <v>44026</v>
      </c>
      <c r="J100">
        <f t="shared" si="18"/>
        <v>61.12</v>
      </c>
      <c r="K100" s="10">
        <f t="shared" ref="K100:K131" si="21">IF($J100&lt;=$J99,$K99,$A100)</f>
        <v>44033</v>
      </c>
      <c r="L100" t="str">
        <f t="shared" si="13"/>
        <v>NO</v>
      </c>
      <c r="M100">
        <f t="shared" si="16"/>
        <v>0.80999999999999517</v>
      </c>
    </row>
    <row r="101" spans="1:13">
      <c r="A101" s="1">
        <v>44059</v>
      </c>
      <c r="B101" t="s">
        <v>6</v>
      </c>
      <c r="C101">
        <f t="shared" si="14"/>
        <v>0</v>
      </c>
      <c r="D101">
        <v>0</v>
      </c>
      <c r="E101">
        <v>0</v>
      </c>
      <c r="F101" s="14">
        <f t="shared" si="11"/>
        <v>0</v>
      </c>
      <c r="G101" s="2">
        <f t="shared" si="12"/>
        <v>0</v>
      </c>
      <c r="H101">
        <v>60.31</v>
      </c>
      <c r="I101" s="10">
        <f t="shared" si="20"/>
        <v>44026</v>
      </c>
      <c r="J101">
        <f t="shared" si="18"/>
        <v>61.12</v>
      </c>
      <c r="K101" s="10">
        <f t="shared" si="21"/>
        <v>44033</v>
      </c>
      <c r="L101" t="str">
        <f t="shared" si="13"/>
        <v>NO</v>
      </c>
      <c r="M101">
        <f t="shared" si="16"/>
        <v>0.80999999999999517</v>
      </c>
    </row>
    <row r="102" spans="1:13">
      <c r="A102" s="1">
        <v>44060</v>
      </c>
      <c r="B102" t="s">
        <v>6</v>
      </c>
      <c r="C102">
        <f t="shared" si="14"/>
        <v>0</v>
      </c>
      <c r="D102">
        <v>0</v>
      </c>
      <c r="E102">
        <v>0</v>
      </c>
      <c r="F102" s="14">
        <f t="shared" si="11"/>
        <v>0</v>
      </c>
      <c r="G102" s="2">
        <f t="shared" si="12"/>
        <v>0</v>
      </c>
      <c r="H102">
        <v>60.31</v>
      </c>
      <c r="I102" s="10">
        <f t="shared" si="20"/>
        <v>44026</v>
      </c>
      <c r="J102">
        <f t="shared" si="18"/>
        <v>61.12</v>
      </c>
      <c r="K102" s="10">
        <f t="shared" si="21"/>
        <v>44033</v>
      </c>
      <c r="L102" t="str">
        <f t="shared" si="13"/>
        <v>NO</v>
      </c>
      <c r="M102">
        <f t="shared" si="16"/>
        <v>0.80999999999999517</v>
      </c>
    </row>
    <row r="103" spans="1:13">
      <c r="A103" s="1">
        <v>44061</v>
      </c>
      <c r="B103" t="s">
        <v>6</v>
      </c>
      <c r="C103">
        <f t="shared" si="14"/>
        <v>0</v>
      </c>
      <c r="D103">
        <v>0</v>
      </c>
      <c r="E103">
        <v>0</v>
      </c>
      <c r="F103" s="14">
        <f t="shared" si="11"/>
        <v>0</v>
      </c>
      <c r="G103" s="2">
        <f t="shared" si="12"/>
        <v>0</v>
      </c>
      <c r="H103">
        <v>60.31</v>
      </c>
      <c r="I103" s="10">
        <f t="shared" si="20"/>
        <v>44026</v>
      </c>
      <c r="J103">
        <f t="shared" si="18"/>
        <v>61.12</v>
      </c>
      <c r="K103" s="10">
        <f t="shared" si="21"/>
        <v>44033</v>
      </c>
      <c r="L103" t="str">
        <f t="shared" si="13"/>
        <v>NO</v>
      </c>
      <c r="M103">
        <f t="shared" si="16"/>
        <v>0.80999999999999517</v>
      </c>
    </row>
    <row r="104" spans="1:13">
      <c r="A104" s="1">
        <v>44062</v>
      </c>
      <c r="B104" t="s">
        <v>6</v>
      </c>
      <c r="C104">
        <f t="shared" si="14"/>
        <v>0</v>
      </c>
      <c r="D104">
        <v>0</v>
      </c>
      <c r="E104">
        <v>0</v>
      </c>
      <c r="F104" s="14">
        <f t="shared" si="11"/>
        <v>0</v>
      </c>
      <c r="G104" s="2">
        <f t="shared" si="12"/>
        <v>0</v>
      </c>
      <c r="H104">
        <v>60.31</v>
      </c>
      <c r="I104" s="10">
        <f t="shared" si="20"/>
        <v>44026</v>
      </c>
      <c r="J104">
        <f t="shared" si="18"/>
        <v>61.12</v>
      </c>
      <c r="K104" s="10">
        <f t="shared" si="21"/>
        <v>44033</v>
      </c>
      <c r="L104" t="str">
        <f t="shared" si="13"/>
        <v>NO</v>
      </c>
      <c r="M104">
        <f t="shared" si="16"/>
        <v>0.80999999999999517</v>
      </c>
    </row>
    <row r="105" spans="1:13">
      <c r="A105" s="1">
        <v>44063</v>
      </c>
      <c r="B105" t="s">
        <v>6</v>
      </c>
      <c r="C105">
        <f t="shared" si="14"/>
        <v>0</v>
      </c>
      <c r="D105">
        <v>0</v>
      </c>
      <c r="E105">
        <v>0</v>
      </c>
      <c r="F105" s="14">
        <f t="shared" si="11"/>
        <v>0</v>
      </c>
      <c r="G105" s="2">
        <f t="shared" ref="G105:G112" si="22">F105-F104</f>
        <v>0</v>
      </c>
      <c r="H105">
        <v>60.31</v>
      </c>
      <c r="I105" s="10">
        <f t="shared" si="20"/>
        <v>44026</v>
      </c>
      <c r="J105">
        <f t="shared" si="18"/>
        <v>61.12</v>
      </c>
      <c r="K105" s="10">
        <f t="shared" si="21"/>
        <v>44033</v>
      </c>
      <c r="L105" t="str">
        <f t="shared" ref="L105:L112" si="23">IF(F105&gt;0,"YES","NO")</f>
        <v>NO</v>
      </c>
      <c r="M105">
        <f t="shared" ref="M105:M112" si="24">J105-H105</f>
        <v>0.80999999999999517</v>
      </c>
    </row>
    <row r="106" spans="1:13">
      <c r="A106" s="1">
        <v>44064</v>
      </c>
      <c r="B106" t="s">
        <v>6</v>
      </c>
      <c r="C106">
        <f t="shared" si="14"/>
        <v>0</v>
      </c>
      <c r="D106">
        <v>0</v>
      </c>
      <c r="E106">
        <v>0</v>
      </c>
      <c r="F106" s="14">
        <f t="shared" si="11"/>
        <v>0</v>
      </c>
      <c r="G106" s="2">
        <f t="shared" si="22"/>
        <v>0</v>
      </c>
      <c r="H106">
        <v>60.31</v>
      </c>
      <c r="I106" s="10">
        <f t="shared" si="20"/>
        <v>44026</v>
      </c>
      <c r="J106">
        <f t="shared" si="18"/>
        <v>61.12</v>
      </c>
      <c r="K106" s="10">
        <f t="shared" si="21"/>
        <v>44033</v>
      </c>
      <c r="L106" t="str">
        <f t="shared" si="23"/>
        <v>NO</v>
      </c>
      <c r="M106">
        <f t="shared" si="24"/>
        <v>0.80999999999999517</v>
      </c>
    </row>
    <row r="107" spans="1:13">
      <c r="A107" s="1">
        <v>44065</v>
      </c>
      <c r="B107" t="s">
        <v>6</v>
      </c>
      <c r="C107">
        <f t="shared" si="14"/>
        <v>0</v>
      </c>
      <c r="D107">
        <v>0</v>
      </c>
      <c r="E107">
        <v>0</v>
      </c>
      <c r="F107" s="14">
        <f t="shared" si="11"/>
        <v>0</v>
      </c>
      <c r="G107" s="2">
        <f t="shared" si="22"/>
        <v>0</v>
      </c>
      <c r="H107">
        <v>60.31</v>
      </c>
      <c r="I107" s="10">
        <f t="shared" si="20"/>
        <v>44026</v>
      </c>
      <c r="J107">
        <f t="shared" si="18"/>
        <v>61.12</v>
      </c>
      <c r="K107" s="10">
        <f t="shared" si="21"/>
        <v>44033</v>
      </c>
      <c r="L107" t="str">
        <f t="shared" si="23"/>
        <v>NO</v>
      </c>
      <c r="M107">
        <f t="shared" si="24"/>
        <v>0.80999999999999517</v>
      </c>
    </row>
    <row r="108" spans="1:13">
      <c r="A108" s="1">
        <v>44066</v>
      </c>
      <c r="B108" t="s">
        <v>6</v>
      </c>
      <c r="C108">
        <f t="shared" si="14"/>
        <v>0</v>
      </c>
      <c r="D108">
        <v>0</v>
      </c>
      <c r="E108">
        <v>0</v>
      </c>
      <c r="F108" s="14">
        <f t="shared" si="11"/>
        <v>0</v>
      </c>
      <c r="G108" s="2">
        <f t="shared" si="22"/>
        <v>0</v>
      </c>
      <c r="H108">
        <v>60.31</v>
      </c>
      <c r="I108" s="10">
        <f t="shared" si="20"/>
        <v>44026</v>
      </c>
      <c r="J108">
        <f t="shared" si="18"/>
        <v>61.12</v>
      </c>
      <c r="K108" s="10">
        <f t="shared" si="21"/>
        <v>44033</v>
      </c>
      <c r="L108" t="str">
        <f t="shared" si="23"/>
        <v>NO</v>
      </c>
      <c r="M108">
        <f t="shared" si="24"/>
        <v>0.80999999999999517</v>
      </c>
    </row>
    <row r="109" spans="1:13">
      <c r="A109" s="1">
        <v>44067</v>
      </c>
      <c r="B109" t="s">
        <v>6</v>
      </c>
      <c r="C109">
        <f t="shared" si="14"/>
        <v>0</v>
      </c>
      <c r="D109">
        <v>0</v>
      </c>
      <c r="E109">
        <v>0</v>
      </c>
      <c r="F109" s="14">
        <f t="shared" si="11"/>
        <v>0</v>
      </c>
      <c r="G109" s="2">
        <f t="shared" si="22"/>
        <v>0</v>
      </c>
      <c r="H109">
        <v>60.31</v>
      </c>
      <c r="I109" s="10">
        <f t="shared" si="20"/>
        <v>44026</v>
      </c>
      <c r="J109">
        <f t="shared" si="18"/>
        <v>61.12</v>
      </c>
      <c r="K109" s="10">
        <f t="shared" si="21"/>
        <v>44033</v>
      </c>
      <c r="L109" t="str">
        <f t="shared" si="23"/>
        <v>NO</v>
      </c>
      <c r="M109">
        <f t="shared" si="24"/>
        <v>0.80999999999999517</v>
      </c>
    </row>
    <row r="110" spans="1:13">
      <c r="A110" s="1">
        <v>44068</v>
      </c>
      <c r="B110" t="s">
        <v>6</v>
      </c>
      <c r="C110">
        <f t="shared" si="14"/>
        <v>0</v>
      </c>
      <c r="D110">
        <v>0</v>
      </c>
      <c r="E110">
        <v>0</v>
      </c>
      <c r="F110" s="14">
        <f t="shared" si="11"/>
        <v>0</v>
      </c>
      <c r="G110" s="2">
        <f t="shared" si="22"/>
        <v>0</v>
      </c>
      <c r="H110">
        <v>60.31</v>
      </c>
      <c r="I110" s="10">
        <f t="shared" si="20"/>
        <v>44026</v>
      </c>
      <c r="J110">
        <f t="shared" si="18"/>
        <v>61.12</v>
      </c>
      <c r="K110" s="10">
        <f t="shared" si="21"/>
        <v>44033</v>
      </c>
      <c r="L110" t="str">
        <f t="shared" si="23"/>
        <v>NO</v>
      </c>
      <c r="M110">
        <f t="shared" si="24"/>
        <v>0.80999999999999517</v>
      </c>
    </row>
    <row r="111" spans="1:13">
      <c r="A111" s="1">
        <v>44069</v>
      </c>
      <c r="B111" t="s">
        <v>6</v>
      </c>
      <c r="C111">
        <f t="shared" si="14"/>
        <v>0</v>
      </c>
      <c r="D111">
        <v>0</v>
      </c>
      <c r="E111">
        <v>0</v>
      </c>
      <c r="F111" s="14">
        <f t="shared" si="11"/>
        <v>0</v>
      </c>
      <c r="G111" s="2">
        <f t="shared" si="22"/>
        <v>0</v>
      </c>
      <c r="H111">
        <v>60.31</v>
      </c>
      <c r="I111" s="10">
        <f t="shared" si="20"/>
        <v>44026</v>
      </c>
      <c r="J111">
        <f t="shared" si="18"/>
        <v>61.12</v>
      </c>
      <c r="K111" s="10">
        <f t="shared" si="21"/>
        <v>44033</v>
      </c>
      <c r="L111" t="str">
        <f t="shared" si="23"/>
        <v>NO</v>
      </c>
      <c r="M111">
        <f t="shared" si="24"/>
        <v>0.80999999999999517</v>
      </c>
    </row>
    <row r="112" spans="1:13">
      <c r="A112" s="1">
        <v>44070</v>
      </c>
      <c r="B112" t="s">
        <v>6</v>
      </c>
      <c r="C112">
        <f t="shared" si="14"/>
        <v>0</v>
      </c>
      <c r="D112">
        <v>0</v>
      </c>
      <c r="E112">
        <v>0</v>
      </c>
      <c r="F112" s="14">
        <f t="shared" si="11"/>
        <v>0</v>
      </c>
      <c r="G112" s="2">
        <f t="shared" si="22"/>
        <v>0</v>
      </c>
      <c r="H112">
        <v>60.31</v>
      </c>
      <c r="I112" s="10">
        <f t="shared" si="20"/>
        <v>44026</v>
      </c>
      <c r="J112">
        <f t="shared" si="18"/>
        <v>61.12</v>
      </c>
      <c r="K112" s="10">
        <f t="shared" si="21"/>
        <v>44033</v>
      </c>
      <c r="L112" t="str">
        <f t="shared" si="23"/>
        <v>NO</v>
      </c>
      <c r="M112">
        <f t="shared" si="24"/>
        <v>0.80999999999999517</v>
      </c>
    </row>
    <row r="113" spans="1:13">
      <c r="A113" s="1">
        <v>44071</v>
      </c>
      <c r="B113" t="s">
        <v>6</v>
      </c>
      <c r="C113">
        <f t="shared" si="14"/>
        <v>0</v>
      </c>
      <c r="D113">
        <v>0</v>
      </c>
      <c r="E113">
        <v>0</v>
      </c>
      <c r="F113" s="14">
        <f t="shared" ref="F113:F147" si="25">(E113-D113)</f>
        <v>0</v>
      </c>
      <c r="G113" s="2">
        <f t="shared" ref="G113:G147" si="26">F113-F112</f>
        <v>0</v>
      </c>
      <c r="H113">
        <v>60.31</v>
      </c>
      <c r="I113" s="10">
        <f t="shared" si="20"/>
        <v>44026</v>
      </c>
      <c r="J113">
        <f t="shared" si="18"/>
        <v>61.12</v>
      </c>
      <c r="K113" s="10">
        <f t="shared" si="21"/>
        <v>44033</v>
      </c>
      <c r="L113" t="str">
        <f t="shared" ref="L113:L147" si="27">IF(F113&gt;0,"YES","NO")</f>
        <v>NO</v>
      </c>
      <c r="M113">
        <f t="shared" ref="M113:M147" si="28">J113-H113</f>
        <v>0.80999999999999517</v>
      </c>
    </row>
    <row r="114" spans="1:13">
      <c r="A114" s="1">
        <v>44072</v>
      </c>
      <c r="B114" t="s">
        <v>6</v>
      </c>
      <c r="C114">
        <f t="shared" si="14"/>
        <v>0</v>
      </c>
      <c r="D114">
        <v>0</v>
      </c>
      <c r="E114">
        <v>0</v>
      </c>
      <c r="F114" s="14">
        <f t="shared" si="25"/>
        <v>0</v>
      </c>
      <c r="G114" s="2">
        <f t="shared" si="26"/>
        <v>0</v>
      </c>
      <c r="H114">
        <v>60.31</v>
      </c>
      <c r="I114" s="10">
        <f t="shared" si="20"/>
        <v>44026</v>
      </c>
      <c r="J114">
        <f t="shared" si="18"/>
        <v>61.12</v>
      </c>
      <c r="K114" s="10">
        <f t="shared" si="21"/>
        <v>44033</v>
      </c>
      <c r="L114" t="str">
        <f t="shared" si="27"/>
        <v>NO</v>
      </c>
      <c r="M114">
        <f t="shared" si="28"/>
        <v>0.80999999999999517</v>
      </c>
    </row>
    <row r="115" spans="1:13">
      <c r="A115" s="1">
        <v>44073</v>
      </c>
      <c r="B115" t="s">
        <v>6</v>
      </c>
      <c r="C115">
        <f t="shared" si="14"/>
        <v>0</v>
      </c>
      <c r="D115">
        <v>0</v>
      </c>
      <c r="E115">
        <v>0</v>
      </c>
      <c r="F115" s="14">
        <f t="shared" si="25"/>
        <v>0</v>
      </c>
      <c r="G115" s="2">
        <f t="shared" si="26"/>
        <v>0</v>
      </c>
      <c r="H115">
        <v>60.31</v>
      </c>
      <c r="I115" s="10">
        <f t="shared" si="20"/>
        <v>44026</v>
      </c>
      <c r="J115">
        <f t="shared" si="18"/>
        <v>61.12</v>
      </c>
      <c r="K115" s="10">
        <f t="shared" si="21"/>
        <v>44033</v>
      </c>
      <c r="L115" t="str">
        <f t="shared" si="27"/>
        <v>NO</v>
      </c>
      <c r="M115">
        <f t="shared" si="28"/>
        <v>0.80999999999999517</v>
      </c>
    </row>
    <row r="116" spans="1:13">
      <c r="A116" s="1">
        <v>44074</v>
      </c>
      <c r="B116" t="s">
        <v>6</v>
      </c>
      <c r="C116">
        <f t="shared" si="14"/>
        <v>1</v>
      </c>
      <c r="D116">
        <v>60.35</v>
      </c>
      <c r="E116">
        <v>60.38</v>
      </c>
      <c r="F116" s="14">
        <f t="shared" si="25"/>
        <v>3.0000000000001137E-2</v>
      </c>
      <c r="G116" s="2">
        <f t="shared" si="26"/>
        <v>3.0000000000001137E-2</v>
      </c>
      <c r="H116">
        <f t="shared" ref="H116:H124" si="29">IF($D116&lt;$H115,$D116,$H115)</f>
        <v>60.31</v>
      </c>
      <c r="I116" s="10">
        <f t="shared" si="20"/>
        <v>44026</v>
      </c>
      <c r="J116">
        <f t="shared" si="18"/>
        <v>61.12</v>
      </c>
      <c r="K116" s="10">
        <f t="shared" si="21"/>
        <v>44033</v>
      </c>
      <c r="L116" t="str">
        <f t="shared" si="27"/>
        <v>YES</v>
      </c>
      <c r="M116">
        <f t="shared" si="28"/>
        <v>0.80999999999999517</v>
      </c>
    </row>
    <row r="117" spans="1:13">
      <c r="A117" s="1">
        <v>44075</v>
      </c>
      <c r="B117" t="s">
        <v>6</v>
      </c>
      <c r="C117">
        <f t="shared" si="14"/>
        <v>1</v>
      </c>
      <c r="D117">
        <v>60.36</v>
      </c>
      <c r="E117">
        <v>60.44</v>
      </c>
      <c r="F117" s="14">
        <f t="shared" si="25"/>
        <v>7.9999999999998295E-2</v>
      </c>
      <c r="G117" s="2">
        <f t="shared" si="26"/>
        <v>4.9999999999997158E-2</v>
      </c>
      <c r="H117">
        <f t="shared" si="29"/>
        <v>60.31</v>
      </c>
      <c r="I117" s="10">
        <f t="shared" si="20"/>
        <v>44026</v>
      </c>
      <c r="J117">
        <f t="shared" si="18"/>
        <v>61.12</v>
      </c>
      <c r="K117" s="10">
        <f t="shared" si="21"/>
        <v>44033</v>
      </c>
      <c r="L117" t="str">
        <f t="shared" si="27"/>
        <v>YES</v>
      </c>
      <c r="M117">
        <f t="shared" si="28"/>
        <v>0.80999999999999517</v>
      </c>
    </row>
    <row r="118" spans="1:13">
      <c r="A118" s="1">
        <v>44076</v>
      </c>
      <c r="B118" t="s">
        <v>6</v>
      </c>
      <c r="C118">
        <f t="shared" si="14"/>
        <v>1</v>
      </c>
      <c r="D118">
        <v>60.36</v>
      </c>
      <c r="E118">
        <v>60.4</v>
      </c>
      <c r="F118" s="14">
        <f t="shared" si="25"/>
        <v>3.9999999999999147E-2</v>
      </c>
      <c r="G118" s="2">
        <f t="shared" si="26"/>
        <v>-3.9999999999999147E-2</v>
      </c>
      <c r="H118">
        <f t="shared" si="29"/>
        <v>60.31</v>
      </c>
      <c r="I118" s="10">
        <f t="shared" si="20"/>
        <v>44026</v>
      </c>
      <c r="J118">
        <f t="shared" si="18"/>
        <v>61.12</v>
      </c>
      <c r="K118" s="10">
        <f t="shared" si="21"/>
        <v>44033</v>
      </c>
      <c r="L118" t="str">
        <f t="shared" si="27"/>
        <v>YES</v>
      </c>
      <c r="M118">
        <f t="shared" si="28"/>
        <v>0.80999999999999517</v>
      </c>
    </row>
    <row r="119" spans="1:13">
      <c r="A119" s="1">
        <v>44077</v>
      </c>
      <c r="B119" t="s">
        <v>6</v>
      </c>
      <c r="C119">
        <f t="shared" si="14"/>
        <v>1</v>
      </c>
      <c r="D119">
        <v>60.36</v>
      </c>
      <c r="E119">
        <v>60.41</v>
      </c>
      <c r="F119" s="14">
        <f t="shared" si="25"/>
        <v>4.9999999999997158E-2</v>
      </c>
      <c r="G119" s="2">
        <f t="shared" si="26"/>
        <v>9.9999999999980105E-3</v>
      </c>
      <c r="H119">
        <f t="shared" si="29"/>
        <v>60.31</v>
      </c>
      <c r="I119" s="10">
        <f t="shared" si="20"/>
        <v>44026</v>
      </c>
      <c r="J119">
        <f t="shared" si="18"/>
        <v>61.12</v>
      </c>
      <c r="K119" s="10">
        <f t="shared" si="21"/>
        <v>44033</v>
      </c>
      <c r="L119" t="str">
        <f t="shared" si="27"/>
        <v>YES</v>
      </c>
      <c r="M119">
        <f t="shared" si="28"/>
        <v>0.80999999999999517</v>
      </c>
    </row>
    <row r="120" spans="1:13">
      <c r="A120" s="1">
        <v>44078</v>
      </c>
      <c r="B120" t="s">
        <v>6</v>
      </c>
      <c r="C120">
        <f t="shared" si="14"/>
        <v>1</v>
      </c>
      <c r="D120">
        <v>60.36</v>
      </c>
      <c r="E120">
        <v>60.43</v>
      </c>
      <c r="F120" s="14">
        <f t="shared" si="25"/>
        <v>7.0000000000000284E-2</v>
      </c>
      <c r="G120" s="2">
        <f t="shared" si="26"/>
        <v>2.0000000000003126E-2</v>
      </c>
      <c r="H120">
        <f t="shared" si="29"/>
        <v>60.31</v>
      </c>
      <c r="I120" s="10">
        <f t="shared" si="20"/>
        <v>44026</v>
      </c>
      <c r="J120">
        <f t="shared" si="18"/>
        <v>61.12</v>
      </c>
      <c r="K120" s="10">
        <f t="shared" si="21"/>
        <v>44033</v>
      </c>
      <c r="L120" t="str">
        <f t="shared" si="27"/>
        <v>YES</v>
      </c>
      <c r="M120">
        <f t="shared" si="28"/>
        <v>0.80999999999999517</v>
      </c>
    </row>
    <row r="121" spans="1:13">
      <c r="A121" s="1">
        <v>44079</v>
      </c>
      <c r="B121" t="s">
        <v>6</v>
      </c>
      <c r="C121">
        <f t="shared" si="14"/>
        <v>1</v>
      </c>
      <c r="D121">
        <v>60.35</v>
      </c>
      <c r="E121">
        <v>60.44</v>
      </c>
      <c r="F121" s="14">
        <f t="shared" si="25"/>
        <v>8.9999999999996305E-2</v>
      </c>
      <c r="G121" s="2">
        <f t="shared" si="26"/>
        <v>1.9999999999996021E-2</v>
      </c>
      <c r="H121">
        <f t="shared" si="29"/>
        <v>60.31</v>
      </c>
      <c r="I121" s="10">
        <f t="shared" si="20"/>
        <v>44026</v>
      </c>
      <c r="J121">
        <f t="shared" si="18"/>
        <v>61.12</v>
      </c>
      <c r="K121" s="10">
        <f t="shared" si="21"/>
        <v>44033</v>
      </c>
      <c r="L121" t="str">
        <f t="shared" si="27"/>
        <v>YES</v>
      </c>
      <c r="M121">
        <f t="shared" si="28"/>
        <v>0.80999999999999517</v>
      </c>
    </row>
    <row r="122" spans="1:13">
      <c r="A122" s="1">
        <v>44080</v>
      </c>
      <c r="B122" t="s">
        <v>6</v>
      </c>
      <c r="C122">
        <f t="shared" si="14"/>
        <v>1</v>
      </c>
      <c r="D122">
        <v>60.35</v>
      </c>
      <c r="E122">
        <v>61.6</v>
      </c>
      <c r="F122" s="14">
        <f t="shared" si="25"/>
        <v>1.25</v>
      </c>
      <c r="G122" s="2">
        <f t="shared" si="26"/>
        <v>1.1600000000000037</v>
      </c>
      <c r="H122">
        <f t="shared" si="29"/>
        <v>60.31</v>
      </c>
      <c r="I122" s="10">
        <f t="shared" si="20"/>
        <v>44026</v>
      </c>
      <c r="J122">
        <f t="shared" si="18"/>
        <v>61.6</v>
      </c>
      <c r="K122" s="10">
        <f t="shared" si="21"/>
        <v>44080</v>
      </c>
      <c r="L122" t="str">
        <f t="shared" si="27"/>
        <v>YES</v>
      </c>
      <c r="M122">
        <f t="shared" si="28"/>
        <v>1.2899999999999991</v>
      </c>
    </row>
    <row r="123" spans="1:13">
      <c r="A123" s="1">
        <v>44081</v>
      </c>
      <c r="B123" t="s">
        <v>6</v>
      </c>
      <c r="C123">
        <f t="shared" si="14"/>
        <v>1</v>
      </c>
      <c r="D123">
        <v>60.36</v>
      </c>
      <c r="E123">
        <v>61.91</v>
      </c>
      <c r="F123" s="14">
        <f t="shared" si="25"/>
        <v>1.5499999999999972</v>
      </c>
      <c r="G123" s="2">
        <f t="shared" si="26"/>
        <v>0.29999999999999716</v>
      </c>
      <c r="H123">
        <f t="shared" si="29"/>
        <v>60.31</v>
      </c>
      <c r="I123" s="10">
        <f t="shared" si="20"/>
        <v>44026</v>
      </c>
      <c r="J123">
        <f t="shared" si="18"/>
        <v>61.91</v>
      </c>
      <c r="K123" s="10">
        <f t="shared" si="21"/>
        <v>44081</v>
      </c>
      <c r="L123" t="str">
        <f t="shared" si="27"/>
        <v>YES</v>
      </c>
      <c r="M123">
        <f t="shared" si="28"/>
        <v>1.5999999999999943</v>
      </c>
    </row>
    <row r="124" spans="1:13">
      <c r="A124" s="1">
        <v>44082</v>
      </c>
      <c r="B124" t="s">
        <v>6</v>
      </c>
      <c r="C124">
        <f t="shared" si="14"/>
        <v>1</v>
      </c>
      <c r="D124">
        <v>60.36</v>
      </c>
      <c r="E124">
        <v>61</v>
      </c>
      <c r="F124" s="14">
        <f t="shared" si="25"/>
        <v>0.64000000000000057</v>
      </c>
      <c r="G124" s="2">
        <f t="shared" si="26"/>
        <v>-0.90999999999999659</v>
      </c>
      <c r="H124">
        <f t="shared" si="29"/>
        <v>60.31</v>
      </c>
      <c r="I124" s="10">
        <f t="shared" si="20"/>
        <v>44026</v>
      </c>
      <c r="J124">
        <f t="shared" si="18"/>
        <v>61.91</v>
      </c>
      <c r="K124" s="10">
        <f t="shared" si="21"/>
        <v>44081</v>
      </c>
      <c r="L124" t="str">
        <f t="shared" si="27"/>
        <v>YES</v>
      </c>
      <c r="M124">
        <f t="shared" si="28"/>
        <v>1.5999999999999943</v>
      </c>
    </row>
    <row r="125" spans="1:13">
      <c r="A125" s="1">
        <v>44083</v>
      </c>
      <c r="B125" t="s">
        <v>6</v>
      </c>
      <c r="C125">
        <f t="shared" si="14"/>
        <v>0</v>
      </c>
      <c r="D125">
        <v>0</v>
      </c>
      <c r="E125">
        <v>0</v>
      </c>
      <c r="F125" s="14">
        <f t="shared" si="25"/>
        <v>0</v>
      </c>
      <c r="G125" s="2">
        <f t="shared" si="26"/>
        <v>-0.64000000000000057</v>
      </c>
      <c r="H125">
        <v>60.31</v>
      </c>
      <c r="I125" s="10">
        <f t="shared" si="20"/>
        <v>44026</v>
      </c>
      <c r="J125">
        <f t="shared" si="18"/>
        <v>61.91</v>
      </c>
      <c r="K125" s="10">
        <f t="shared" si="21"/>
        <v>44081</v>
      </c>
      <c r="L125" t="str">
        <f t="shared" si="27"/>
        <v>NO</v>
      </c>
      <c r="M125">
        <f t="shared" si="28"/>
        <v>1.5999999999999943</v>
      </c>
    </row>
    <row r="126" spans="1:13">
      <c r="A126" s="1">
        <v>44084</v>
      </c>
      <c r="B126" t="s">
        <v>6</v>
      </c>
      <c r="C126">
        <f t="shared" si="14"/>
        <v>0</v>
      </c>
      <c r="D126">
        <v>0</v>
      </c>
      <c r="E126">
        <v>0</v>
      </c>
      <c r="F126" s="14">
        <f t="shared" si="25"/>
        <v>0</v>
      </c>
      <c r="G126" s="2">
        <f t="shared" si="26"/>
        <v>0</v>
      </c>
      <c r="H126">
        <v>60.31</v>
      </c>
      <c r="I126" s="10">
        <f t="shared" si="20"/>
        <v>44026</v>
      </c>
      <c r="J126">
        <f t="shared" si="18"/>
        <v>61.91</v>
      </c>
      <c r="K126" s="10">
        <f t="shared" si="21"/>
        <v>44081</v>
      </c>
      <c r="L126" t="str">
        <f t="shared" si="27"/>
        <v>NO</v>
      </c>
      <c r="M126">
        <f t="shared" si="28"/>
        <v>1.5999999999999943</v>
      </c>
    </row>
    <row r="127" spans="1:13">
      <c r="A127" s="1">
        <v>44085</v>
      </c>
      <c r="B127" t="s">
        <v>6</v>
      </c>
      <c r="C127">
        <f t="shared" si="14"/>
        <v>0</v>
      </c>
      <c r="D127">
        <v>0</v>
      </c>
      <c r="E127">
        <v>0</v>
      </c>
      <c r="F127" s="14">
        <f t="shared" si="25"/>
        <v>0</v>
      </c>
      <c r="G127" s="2">
        <f t="shared" si="26"/>
        <v>0</v>
      </c>
      <c r="H127">
        <v>60.31</v>
      </c>
      <c r="I127" s="10">
        <f t="shared" si="20"/>
        <v>44026</v>
      </c>
      <c r="J127">
        <f t="shared" si="18"/>
        <v>61.91</v>
      </c>
      <c r="K127" s="10">
        <f t="shared" si="21"/>
        <v>44081</v>
      </c>
      <c r="L127" t="str">
        <f t="shared" si="27"/>
        <v>NO</v>
      </c>
      <c r="M127">
        <f t="shared" si="28"/>
        <v>1.5999999999999943</v>
      </c>
    </row>
    <row r="128" spans="1:13">
      <c r="A128" s="1">
        <v>44086</v>
      </c>
      <c r="B128" t="s">
        <v>6</v>
      </c>
      <c r="C128">
        <f t="shared" si="14"/>
        <v>0</v>
      </c>
      <c r="D128">
        <v>0</v>
      </c>
      <c r="E128">
        <v>0</v>
      </c>
      <c r="F128" s="14">
        <f t="shared" si="25"/>
        <v>0</v>
      </c>
      <c r="G128" s="2">
        <f t="shared" si="26"/>
        <v>0</v>
      </c>
      <c r="H128">
        <v>60.31</v>
      </c>
      <c r="I128" s="10">
        <f t="shared" si="20"/>
        <v>44026</v>
      </c>
      <c r="J128">
        <f t="shared" si="18"/>
        <v>61.91</v>
      </c>
      <c r="K128" s="10">
        <f t="shared" si="21"/>
        <v>44081</v>
      </c>
      <c r="L128" t="str">
        <f t="shared" si="27"/>
        <v>NO</v>
      </c>
      <c r="M128">
        <f t="shared" si="28"/>
        <v>1.5999999999999943</v>
      </c>
    </row>
    <row r="129" spans="1:13">
      <c r="A129" s="1">
        <v>44087</v>
      </c>
      <c r="B129" t="s">
        <v>6</v>
      </c>
      <c r="C129">
        <f t="shared" si="14"/>
        <v>0</v>
      </c>
      <c r="D129">
        <v>0</v>
      </c>
      <c r="E129">
        <v>0</v>
      </c>
      <c r="F129" s="14">
        <f t="shared" si="25"/>
        <v>0</v>
      </c>
      <c r="G129" s="2">
        <f t="shared" si="26"/>
        <v>0</v>
      </c>
      <c r="H129">
        <v>60.31</v>
      </c>
      <c r="I129" s="10">
        <f t="shared" si="20"/>
        <v>44026</v>
      </c>
      <c r="J129">
        <f t="shared" si="18"/>
        <v>61.91</v>
      </c>
      <c r="K129" s="10">
        <f t="shared" si="21"/>
        <v>44081</v>
      </c>
      <c r="L129" t="str">
        <f t="shared" si="27"/>
        <v>NO</v>
      </c>
      <c r="M129">
        <f t="shared" si="28"/>
        <v>1.5999999999999943</v>
      </c>
    </row>
    <row r="130" spans="1:13">
      <c r="A130" s="1">
        <v>44088</v>
      </c>
      <c r="B130" t="s">
        <v>6</v>
      </c>
      <c r="C130">
        <f t="shared" si="14"/>
        <v>0</v>
      </c>
      <c r="D130">
        <v>0</v>
      </c>
      <c r="E130">
        <v>0</v>
      </c>
      <c r="F130" s="14">
        <f t="shared" si="25"/>
        <v>0</v>
      </c>
      <c r="G130" s="2">
        <f t="shared" si="26"/>
        <v>0</v>
      </c>
      <c r="H130">
        <v>60.31</v>
      </c>
      <c r="I130" s="10">
        <f t="shared" si="20"/>
        <v>44026</v>
      </c>
      <c r="J130">
        <f t="shared" si="18"/>
        <v>61.91</v>
      </c>
      <c r="K130" s="10">
        <f t="shared" si="21"/>
        <v>44081</v>
      </c>
      <c r="L130" t="str">
        <f t="shared" si="27"/>
        <v>NO</v>
      </c>
      <c r="M130">
        <f t="shared" si="28"/>
        <v>1.5999999999999943</v>
      </c>
    </row>
    <row r="131" spans="1:13">
      <c r="A131" s="1">
        <v>44089</v>
      </c>
      <c r="B131" t="s">
        <v>6</v>
      </c>
      <c r="C131">
        <f t="shared" ref="C131:C177" si="30">IF(F131&gt;0,1,0)</f>
        <v>0</v>
      </c>
      <c r="D131">
        <v>0</v>
      </c>
      <c r="E131">
        <v>0</v>
      </c>
      <c r="F131" s="14">
        <f t="shared" si="25"/>
        <v>0</v>
      </c>
      <c r="G131" s="2">
        <f t="shared" si="26"/>
        <v>0</v>
      </c>
      <c r="H131">
        <v>60.31</v>
      </c>
      <c r="I131" s="10">
        <f t="shared" si="20"/>
        <v>44026</v>
      </c>
      <c r="J131">
        <f t="shared" si="18"/>
        <v>61.91</v>
      </c>
      <c r="K131" s="10">
        <f t="shared" si="21"/>
        <v>44081</v>
      </c>
      <c r="L131" t="str">
        <f t="shared" si="27"/>
        <v>NO</v>
      </c>
      <c r="M131">
        <f t="shared" si="28"/>
        <v>1.5999999999999943</v>
      </c>
    </row>
    <row r="132" spans="1:13">
      <c r="A132" s="1">
        <v>44090</v>
      </c>
      <c r="B132" t="s">
        <v>6</v>
      </c>
      <c r="C132">
        <f t="shared" si="30"/>
        <v>0</v>
      </c>
      <c r="D132">
        <v>0</v>
      </c>
      <c r="E132">
        <v>0</v>
      </c>
      <c r="F132" s="14">
        <f t="shared" si="25"/>
        <v>0</v>
      </c>
      <c r="G132" s="2">
        <f t="shared" si="26"/>
        <v>0</v>
      </c>
      <c r="H132">
        <v>60.31</v>
      </c>
      <c r="I132" s="10">
        <f t="shared" ref="I132:I163" si="31">IF($H132&gt;=$H131,$I131,$A132)</f>
        <v>44026</v>
      </c>
      <c r="J132">
        <f t="shared" ref="J132:J178" si="32">IF($E132&gt;$J131,$E132,$J131)</f>
        <v>61.91</v>
      </c>
      <c r="K132" s="10">
        <f t="shared" ref="K132:K163" si="33">IF($J132&lt;=$J131,$K131,$A132)</f>
        <v>44081</v>
      </c>
      <c r="L132" t="str">
        <f t="shared" si="27"/>
        <v>NO</v>
      </c>
      <c r="M132">
        <f t="shared" si="28"/>
        <v>1.5999999999999943</v>
      </c>
    </row>
    <row r="133" spans="1:13">
      <c r="A133" s="1">
        <v>44091</v>
      </c>
      <c r="B133" t="s">
        <v>6</v>
      </c>
      <c r="C133">
        <f t="shared" si="30"/>
        <v>0</v>
      </c>
      <c r="D133">
        <v>0</v>
      </c>
      <c r="E133">
        <v>0</v>
      </c>
      <c r="F133" s="14">
        <f t="shared" si="25"/>
        <v>0</v>
      </c>
      <c r="G133" s="2">
        <f t="shared" si="26"/>
        <v>0</v>
      </c>
      <c r="H133">
        <v>60.31</v>
      </c>
      <c r="I133" s="10">
        <f t="shared" si="31"/>
        <v>44026</v>
      </c>
      <c r="J133">
        <f t="shared" si="32"/>
        <v>61.91</v>
      </c>
      <c r="K133" s="10">
        <f t="shared" si="33"/>
        <v>44081</v>
      </c>
      <c r="L133" t="str">
        <f t="shared" si="27"/>
        <v>NO</v>
      </c>
      <c r="M133">
        <f t="shared" si="28"/>
        <v>1.5999999999999943</v>
      </c>
    </row>
    <row r="134" spans="1:13">
      <c r="A134" s="1">
        <v>44092</v>
      </c>
      <c r="B134" t="s">
        <v>6</v>
      </c>
      <c r="C134">
        <f t="shared" si="30"/>
        <v>0</v>
      </c>
      <c r="D134">
        <v>0</v>
      </c>
      <c r="E134">
        <v>0</v>
      </c>
      <c r="F134" s="14">
        <f t="shared" si="25"/>
        <v>0</v>
      </c>
      <c r="G134" s="2">
        <f t="shared" si="26"/>
        <v>0</v>
      </c>
      <c r="H134">
        <v>60.31</v>
      </c>
      <c r="I134" s="10">
        <f t="shared" si="31"/>
        <v>44026</v>
      </c>
      <c r="J134">
        <f t="shared" si="32"/>
        <v>61.91</v>
      </c>
      <c r="K134" s="10">
        <f t="shared" si="33"/>
        <v>44081</v>
      </c>
      <c r="L134" t="str">
        <f t="shared" si="27"/>
        <v>NO</v>
      </c>
      <c r="M134">
        <f t="shared" si="28"/>
        <v>1.5999999999999943</v>
      </c>
    </row>
    <row r="135" spans="1:13">
      <c r="A135" s="1">
        <v>44093</v>
      </c>
      <c r="B135" t="s">
        <v>6</v>
      </c>
      <c r="C135">
        <f t="shared" si="30"/>
        <v>0</v>
      </c>
      <c r="D135">
        <v>0</v>
      </c>
      <c r="E135">
        <v>0</v>
      </c>
      <c r="F135" s="14">
        <f t="shared" si="25"/>
        <v>0</v>
      </c>
      <c r="G135" s="2">
        <f t="shared" si="26"/>
        <v>0</v>
      </c>
      <c r="H135">
        <v>60.31</v>
      </c>
      <c r="I135" s="10">
        <f t="shared" si="31"/>
        <v>44026</v>
      </c>
      <c r="J135">
        <f t="shared" si="32"/>
        <v>61.91</v>
      </c>
      <c r="K135" s="10">
        <f t="shared" si="33"/>
        <v>44081</v>
      </c>
      <c r="L135" t="str">
        <f t="shared" si="27"/>
        <v>NO</v>
      </c>
      <c r="M135">
        <f t="shared" si="28"/>
        <v>1.5999999999999943</v>
      </c>
    </row>
    <row r="136" spans="1:13">
      <c r="A136" s="1">
        <v>44094</v>
      </c>
      <c r="B136" t="s">
        <v>6</v>
      </c>
      <c r="C136">
        <f t="shared" si="30"/>
        <v>0</v>
      </c>
      <c r="D136">
        <v>0</v>
      </c>
      <c r="E136">
        <v>0</v>
      </c>
      <c r="F136" s="14">
        <f t="shared" si="25"/>
        <v>0</v>
      </c>
      <c r="G136" s="2">
        <f t="shared" si="26"/>
        <v>0</v>
      </c>
      <c r="H136">
        <v>60.31</v>
      </c>
      <c r="I136" s="10">
        <f t="shared" si="31"/>
        <v>44026</v>
      </c>
      <c r="J136">
        <f t="shared" si="32"/>
        <v>61.91</v>
      </c>
      <c r="K136" s="10">
        <f t="shared" si="33"/>
        <v>44081</v>
      </c>
      <c r="L136" t="str">
        <f t="shared" si="27"/>
        <v>NO</v>
      </c>
      <c r="M136">
        <f t="shared" si="28"/>
        <v>1.5999999999999943</v>
      </c>
    </row>
    <row r="137" spans="1:13">
      <c r="A137" s="1">
        <v>44095</v>
      </c>
      <c r="B137" t="s">
        <v>6</v>
      </c>
      <c r="C137">
        <f t="shared" si="30"/>
        <v>0</v>
      </c>
      <c r="D137">
        <v>0</v>
      </c>
      <c r="E137">
        <v>0</v>
      </c>
      <c r="F137" s="14">
        <f t="shared" si="25"/>
        <v>0</v>
      </c>
      <c r="G137" s="2">
        <f t="shared" si="26"/>
        <v>0</v>
      </c>
      <c r="H137">
        <v>60.31</v>
      </c>
      <c r="I137" s="10">
        <f t="shared" si="31"/>
        <v>44026</v>
      </c>
      <c r="J137">
        <f t="shared" si="32"/>
        <v>61.91</v>
      </c>
      <c r="K137" s="10">
        <f t="shared" si="33"/>
        <v>44081</v>
      </c>
      <c r="L137" t="str">
        <f t="shared" si="27"/>
        <v>NO</v>
      </c>
      <c r="M137">
        <f t="shared" si="28"/>
        <v>1.5999999999999943</v>
      </c>
    </row>
    <row r="138" spans="1:13">
      <c r="A138" s="1">
        <v>44096</v>
      </c>
      <c r="B138" t="s">
        <v>6</v>
      </c>
      <c r="C138">
        <f t="shared" si="30"/>
        <v>0</v>
      </c>
      <c r="D138">
        <v>0</v>
      </c>
      <c r="E138">
        <v>0</v>
      </c>
      <c r="F138" s="14">
        <f t="shared" si="25"/>
        <v>0</v>
      </c>
      <c r="G138" s="2">
        <f t="shared" si="26"/>
        <v>0</v>
      </c>
      <c r="H138">
        <v>60.31</v>
      </c>
      <c r="I138" s="10">
        <f t="shared" si="31"/>
        <v>44026</v>
      </c>
      <c r="J138">
        <f t="shared" si="32"/>
        <v>61.91</v>
      </c>
      <c r="K138" s="10">
        <f t="shared" si="33"/>
        <v>44081</v>
      </c>
      <c r="L138" t="str">
        <f t="shared" si="27"/>
        <v>NO</v>
      </c>
      <c r="M138">
        <f t="shared" si="28"/>
        <v>1.5999999999999943</v>
      </c>
    </row>
    <row r="139" spans="1:13">
      <c r="A139" s="1">
        <v>44097</v>
      </c>
      <c r="B139" t="s">
        <v>6</v>
      </c>
      <c r="C139">
        <f t="shared" si="30"/>
        <v>0</v>
      </c>
      <c r="D139">
        <v>0</v>
      </c>
      <c r="E139">
        <v>0</v>
      </c>
      <c r="F139" s="14">
        <f t="shared" si="25"/>
        <v>0</v>
      </c>
      <c r="G139" s="2">
        <f t="shared" si="26"/>
        <v>0</v>
      </c>
      <c r="H139">
        <v>60.31</v>
      </c>
      <c r="I139" s="10">
        <f t="shared" si="31"/>
        <v>44026</v>
      </c>
      <c r="J139">
        <f t="shared" si="32"/>
        <v>61.91</v>
      </c>
      <c r="K139" s="10">
        <f t="shared" si="33"/>
        <v>44081</v>
      </c>
      <c r="L139" t="str">
        <f t="shared" si="27"/>
        <v>NO</v>
      </c>
      <c r="M139">
        <f t="shared" si="28"/>
        <v>1.5999999999999943</v>
      </c>
    </row>
    <row r="140" spans="1:13">
      <c r="A140" s="1">
        <v>44098</v>
      </c>
      <c r="B140" t="s">
        <v>6</v>
      </c>
      <c r="C140">
        <f t="shared" si="30"/>
        <v>0</v>
      </c>
      <c r="D140">
        <v>0</v>
      </c>
      <c r="E140">
        <v>0</v>
      </c>
      <c r="F140" s="14">
        <f t="shared" si="25"/>
        <v>0</v>
      </c>
      <c r="G140" s="2">
        <f t="shared" si="26"/>
        <v>0</v>
      </c>
      <c r="H140">
        <v>60.31</v>
      </c>
      <c r="I140" s="10">
        <f t="shared" si="31"/>
        <v>44026</v>
      </c>
      <c r="J140">
        <f t="shared" si="32"/>
        <v>61.91</v>
      </c>
      <c r="K140" s="10">
        <f t="shared" si="33"/>
        <v>44081</v>
      </c>
      <c r="L140" t="str">
        <f t="shared" si="27"/>
        <v>NO</v>
      </c>
      <c r="M140">
        <f t="shared" si="28"/>
        <v>1.5999999999999943</v>
      </c>
    </row>
    <row r="141" spans="1:13">
      <c r="A141" s="1">
        <v>44099</v>
      </c>
      <c r="B141" t="s">
        <v>6</v>
      </c>
      <c r="C141">
        <f t="shared" si="30"/>
        <v>0</v>
      </c>
      <c r="D141">
        <v>0</v>
      </c>
      <c r="E141">
        <v>0</v>
      </c>
      <c r="F141" s="14">
        <f t="shared" si="25"/>
        <v>0</v>
      </c>
      <c r="G141" s="2">
        <f t="shared" si="26"/>
        <v>0</v>
      </c>
      <c r="H141">
        <v>60.31</v>
      </c>
      <c r="I141" s="10">
        <f t="shared" si="31"/>
        <v>44026</v>
      </c>
      <c r="J141">
        <f t="shared" si="32"/>
        <v>61.91</v>
      </c>
      <c r="K141" s="10">
        <f t="shared" si="33"/>
        <v>44081</v>
      </c>
      <c r="L141" t="str">
        <f t="shared" si="27"/>
        <v>NO</v>
      </c>
      <c r="M141">
        <f t="shared" si="28"/>
        <v>1.5999999999999943</v>
      </c>
    </row>
    <row r="142" spans="1:13">
      <c r="A142" s="1">
        <v>44100</v>
      </c>
      <c r="B142" t="s">
        <v>6</v>
      </c>
      <c r="C142">
        <f t="shared" si="30"/>
        <v>0</v>
      </c>
      <c r="D142">
        <v>0</v>
      </c>
      <c r="E142">
        <v>0</v>
      </c>
      <c r="F142" s="14">
        <f t="shared" si="25"/>
        <v>0</v>
      </c>
      <c r="G142" s="2">
        <f t="shared" si="26"/>
        <v>0</v>
      </c>
      <c r="H142">
        <v>60.31</v>
      </c>
      <c r="I142" s="10">
        <f t="shared" si="31"/>
        <v>44026</v>
      </c>
      <c r="J142">
        <f t="shared" si="32"/>
        <v>61.91</v>
      </c>
      <c r="K142" s="10">
        <f t="shared" si="33"/>
        <v>44081</v>
      </c>
      <c r="L142" t="str">
        <f t="shared" si="27"/>
        <v>NO</v>
      </c>
      <c r="M142">
        <f t="shared" si="28"/>
        <v>1.5999999999999943</v>
      </c>
    </row>
    <row r="143" spans="1:13">
      <c r="A143" s="1">
        <v>44101</v>
      </c>
      <c r="B143" t="s">
        <v>6</v>
      </c>
      <c r="C143">
        <f t="shared" si="30"/>
        <v>0</v>
      </c>
      <c r="D143">
        <v>0</v>
      </c>
      <c r="E143">
        <v>0</v>
      </c>
      <c r="F143" s="14">
        <f t="shared" si="25"/>
        <v>0</v>
      </c>
      <c r="G143" s="2">
        <f t="shared" si="26"/>
        <v>0</v>
      </c>
      <c r="H143">
        <v>60.31</v>
      </c>
      <c r="I143" s="10">
        <f t="shared" si="31"/>
        <v>44026</v>
      </c>
      <c r="J143">
        <f t="shared" si="32"/>
        <v>61.91</v>
      </c>
      <c r="K143" s="10">
        <f t="shared" si="33"/>
        <v>44081</v>
      </c>
      <c r="L143" t="str">
        <f t="shared" si="27"/>
        <v>NO</v>
      </c>
      <c r="M143">
        <f t="shared" si="28"/>
        <v>1.5999999999999943</v>
      </c>
    </row>
    <row r="144" spans="1:13">
      <c r="A144" s="1">
        <v>44102</v>
      </c>
      <c r="B144" t="s">
        <v>6</v>
      </c>
      <c r="C144">
        <f t="shared" si="30"/>
        <v>0</v>
      </c>
      <c r="D144">
        <v>0</v>
      </c>
      <c r="E144">
        <v>0</v>
      </c>
      <c r="F144" s="14">
        <f t="shared" si="25"/>
        <v>0</v>
      </c>
      <c r="G144" s="2">
        <f t="shared" si="26"/>
        <v>0</v>
      </c>
      <c r="H144">
        <v>60.31</v>
      </c>
      <c r="I144" s="10">
        <f t="shared" si="31"/>
        <v>44026</v>
      </c>
      <c r="J144">
        <f t="shared" si="32"/>
        <v>61.91</v>
      </c>
      <c r="K144" s="10">
        <f t="shared" si="33"/>
        <v>44081</v>
      </c>
      <c r="L144" t="str">
        <f t="shared" si="27"/>
        <v>NO</v>
      </c>
      <c r="M144">
        <f t="shared" si="28"/>
        <v>1.5999999999999943</v>
      </c>
    </row>
    <row r="145" spans="1:13">
      <c r="A145" s="1">
        <v>44103</v>
      </c>
      <c r="B145" t="s">
        <v>6</v>
      </c>
      <c r="C145">
        <f t="shared" si="30"/>
        <v>0</v>
      </c>
      <c r="D145">
        <v>0</v>
      </c>
      <c r="E145">
        <v>0</v>
      </c>
      <c r="F145" s="14">
        <f t="shared" si="25"/>
        <v>0</v>
      </c>
      <c r="G145" s="2">
        <f t="shared" si="26"/>
        <v>0</v>
      </c>
      <c r="H145">
        <v>60.31</v>
      </c>
      <c r="I145" s="10">
        <f t="shared" si="31"/>
        <v>44026</v>
      </c>
      <c r="J145">
        <f t="shared" si="32"/>
        <v>61.91</v>
      </c>
      <c r="K145" s="10">
        <f t="shared" si="33"/>
        <v>44081</v>
      </c>
      <c r="L145" t="str">
        <f t="shared" si="27"/>
        <v>NO</v>
      </c>
      <c r="M145">
        <f t="shared" si="28"/>
        <v>1.5999999999999943</v>
      </c>
    </row>
    <row r="146" spans="1:13">
      <c r="A146" s="1">
        <v>44104</v>
      </c>
      <c r="B146" t="s">
        <v>6</v>
      </c>
      <c r="C146">
        <f t="shared" si="30"/>
        <v>0</v>
      </c>
      <c r="D146">
        <v>0</v>
      </c>
      <c r="E146">
        <v>0</v>
      </c>
      <c r="F146" s="14">
        <f t="shared" si="25"/>
        <v>0</v>
      </c>
      <c r="G146" s="2">
        <f t="shared" si="26"/>
        <v>0</v>
      </c>
      <c r="H146">
        <v>60.31</v>
      </c>
      <c r="I146" s="10">
        <f t="shared" si="31"/>
        <v>44026</v>
      </c>
      <c r="J146">
        <f t="shared" si="32"/>
        <v>61.91</v>
      </c>
      <c r="K146" s="10">
        <f t="shared" si="33"/>
        <v>44081</v>
      </c>
      <c r="L146" t="str">
        <f t="shared" si="27"/>
        <v>NO</v>
      </c>
      <c r="M146">
        <f t="shared" si="28"/>
        <v>1.5999999999999943</v>
      </c>
    </row>
    <row r="147" spans="1:13">
      <c r="A147" s="1">
        <v>44105</v>
      </c>
      <c r="B147" t="s">
        <v>6</v>
      </c>
      <c r="C147">
        <f t="shared" si="30"/>
        <v>0</v>
      </c>
      <c r="D147">
        <v>0</v>
      </c>
      <c r="E147">
        <v>0</v>
      </c>
      <c r="F147" s="14">
        <f t="shared" si="25"/>
        <v>0</v>
      </c>
      <c r="G147" s="2">
        <f t="shared" si="26"/>
        <v>0</v>
      </c>
      <c r="H147">
        <v>60.31</v>
      </c>
      <c r="I147" s="10">
        <f t="shared" si="31"/>
        <v>44026</v>
      </c>
      <c r="J147">
        <f t="shared" si="32"/>
        <v>61.91</v>
      </c>
      <c r="K147" s="10">
        <f t="shared" si="33"/>
        <v>44081</v>
      </c>
      <c r="L147" t="str">
        <f t="shared" si="27"/>
        <v>NO</v>
      </c>
      <c r="M147">
        <f t="shared" si="28"/>
        <v>1.5999999999999943</v>
      </c>
    </row>
    <row r="148" spans="1:13">
      <c r="A148" s="1">
        <v>44106</v>
      </c>
      <c r="B148" t="s">
        <v>6</v>
      </c>
      <c r="C148">
        <f t="shared" si="30"/>
        <v>0</v>
      </c>
      <c r="D148">
        <v>0</v>
      </c>
      <c r="E148">
        <v>0</v>
      </c>
      <c r="F148" s="14">
        <f t="shared" ref="F148:F178" si="34">(E148-D148)</f>
        <v>0</v>
      </c>
      <c r="G148" s="2">
        <f t="shared" ref="G148:G178" si="35">F148-F147</f>
        <v>0</v>
      </c>
      <c r="H148">
        <v>60.31</v>
      </c>
      <c r="I148" s="10">
        <f t="shared" si="31"/>
        <v>44026</v>
      </c>
      <c r="J148">
        <f t="shared" si="32"/>
        <v>61.91</v>
      </c>
      <c r="K148" s="10">
        <f t="shared" si="33"/>
        <v>44081</v>
      </c>
      <c r="L148" t="str">
        <f t="shared" ref="L148:L178" si="36">IF(F148&gt;0,"YES","NO")</f>
        <v>NO</v>
      </c>
      <c r="M148">
        <f t="shared" ref="M148:M178" si="37">J148-H148</f>
        <v>1.5999999999999943</v>
      </c>
    </row>
    <row r="149" spans="1:13">
      <c r="A149" s="1">
        <v>44107</v>
      </c>
      <c r="B149" t="s">
        <v>6</v>
      </c>
      <c r="C149">
        <f t="shared" si="30"/>
        <v>0</v>
      </c>
      <c r="D149">
        <v>0</v>
      </c>
      <c r="E149">
        <v>0</v>
      </c>
      <c r="F149" s="14">
        <f t="shared" si="34"/>
        <v>0</v>
      </c>
      <c r="G149" s="2">
        <f t="shared" si="35"/>
        <v>0</v>
      </c>
      <c r="H149">
        <v>60.31</v>
      </c>
      <c r="I149" s="10">
        <f t="shared" si="31"/>
        <v>44026</v>
      </c>
      <c r="J149">
        <f t="shared" si="32"/>
        <v>61.91</v>
      </c>
      <c r="K149" s="10">
        <f t="shared" si="33"/>
        <v>44081</v>
      </c>
      <c r="L149" t="str">
        <f t="shared" si="36"/>
        <v>NO</v>
      </c>
      <c r="M149">
        <f t="shared" si="37"/>
        <v>1.5999999999999943</v>
      </c>
    </row>
    <row r="150" spans="1:13">
      <c r="A150" s="1">
        <v>44108</v>
      </c>
      <c r="B150" t="s">
        <v>6</v>
      </c>
      <c r="C150">
        <f t="shared" si="30"/>
        <v>0</v>
      </c>
      <c r="D150">
        <v>0</v>
      </c>
      <c r="E150">
        <v>0</v>
      </c>
      <c r="F150" s="14">
        <f t="shared" si="34"/>
        <v>0</v>
      </c>
      <c r="G150" s="2">
        <f t="shared" si="35"/>
        <v>0</v>
      </c>
      <c r="H150">
        <v>60.31</v>
      </c>
      <c r="I150" s="10">
        <f t="shared" si="31"/>
        <v>44026</v>
      </c>
      <c r="J150">
        <f t="shared" si="32"/>
        <v>61.91</v>
      </c>
      <c r="K150" s="10">
        <f t="shared" si="33"/>
        <v>44081</v>
      </c>
      <c r="L150" t="str">
        <f t="shared" si="36"/>
        <v>NO</v>
      </c>
      <c r="M150">
        <f t="shared" si="37"/>
        <v>1.5999999999999943</v>
      </c>
    </row>
    <row r="151" spans="1:13">
      <c r="A151" s="1">
        <v>44109</v>
      </c>
      <c r="B151" t="s">
        <v>6</v>
      </c>
      <c r="C151">
        <f t="shared" si="30"/>
        <v>0</v>
      </c>
      <c r="D151">
        <v>0</v>
      </c>
      <c r="E151">
        <v>0</v>
      </c>
      <c r="F151" s="14">
        <f t="shared" si="34"/>
        <v>0</v>
      </c>
      <c r="G151" s="2">
        <f t="shared" si="35"/>
        <v>0</v>
      </c>
      <c r="H151">
        <v>60.31</v>
      </c>
      <c r="I151" s="10">
        <f t="shared" si="31"/>
        <v>44026</v>
      </c>
      <c r="J151">
        <f t="shared" si="32"/>
        <v>61.91</v>
      </c>
      <c r="K151" s="10">
        <f t="shared" si="33"/>
        <v>44081</v>
      </c>
      <c r="L151" t="str">
        <f t="shared" si="36"/>
        <v>NO</v>
      </c>
      <c r="M151">
        <f t="shared" si="37"/>
        <v>1.5999999999999943</v>
      </c>
    </row>
    <row r="152" spans="1:13">
      <c r="A152" s="1">
        <v>44110</v>
      </c>
      <c r="B152" t="s">
        <v>6</v>
      </c>
      <c r="C152">
        <f t="shared" si="30"/>
        <v>0</v>
      </c>
      <c r="D152">
        <v>0</v>
      </c>
      <c r="E152">
        <v>0</v>
      </c>
      <c r="F152" s="14">
        <f t="shared" si="34"/>
        <v>0</v>
      </c>
      <c r="G152" s="2">
        <f t="shared" si="35"/>
        <v>0</v>
      </c>
      <c r="H152">
        <v>60.31</v>
      </c>
      <c r="I152" s="10">
        <f t="shared" si="31"/>
        <v>44026</v>
      </c>
      <c r="J152">
        <f t="shared" si="32"/>
        <v>61.91</v>
      </c>
      <c r="K152" s="10">
        <f t="shared" si="33"/>
        <v>44081</v>
      </c>
      <c r="L152" t="str">
        <f t="shared" si="36"/>
        <v>NO</v>
      </c>
      <c r="M152">
        <f t="shared" si="37"/>
        <v>1.5999999999999943</v>
      </c>
    </row>
    <row r="153" spans="1:13">
      <c r="A153" s="1">
        <v>44111</v>
      </c>
      <c r="B153" t="s">
        <v>6</v>
      </c>
      <c r="C153">
        <f t="shared" si="30"/>
        <v>0</v>
      </c>
      <c r="D153">
        <v>0</v>
      </c>
      <c r="E153">
        <v>0</v>
      </c>
      <c r="F153" s="14">
        <f t="shared" si="34"/>
        <v>0</v>
      </c>
      <c r="G153" s="2">
        <f t="shared" si="35"/>
        <v>0</v>
      </c>
      <c r="H153">
        <v>60.31</v>
      </c>
      <c r="I153" s="10">
        <f t="shared" si="31"/>
        <v>44026</v>
      </c>
      <c r="J153">
        <f t="shared" si="32"/>
        <v>61.91</v>
      </c>
      <c r="K153" s="10">
        <f t="shared" si="33"/>
        <v>44081</v>
      </c>
      <c r="L153" t="str">
        <f t="shared" si="36"/>
        <v>NO</v>
      </c>
      <c r="M153">
        <f t="shared" si="37"/>
        <v>1.5999999999999943</v>
      </c>
    </row>
    <row r="154" spans="1:13">
      <c r="A154" s="1">
        <v>44112</v>
      </c>
      <c r="B154" t="s">
        <v>6</v>
      </c>
      <c r="C154">
        <f t="shared" si="30"/>
        <v>0</v>
      </c>
      <c r="D154">
        <v>0</v>
      </c>
      <c r="E154">
        <v>0</v>
      </c>
      <c r="F154" s="14">
        <f t="shared" si="34"/>
        <v>0</v>
      </c>
      <c r="G154" s="2">
        <f t="shared" si="35"/>
        <v>0</v>
      </c>
      <c r="H154">
        <v>60.31</v>
      </c>
      <c r="I154" s="10">
        <f t="shared" si="31"/>
        <v>44026</v>
      </c>
      <c r="J154">
        <f t="shared" si="32"/>
        <v>61.91</v>
      </c>
      <c r="K154" s="10">
        <f t="shared" si="33"/>
        <v>44081</v>
      </c>
      <c r="L154" t="str">
        <f t="shared" si="36"/>
        <v>NO</v>
      </c>
      <c r="M154">
        <f t="shared" si="37"/>
        <v>1.5999999999999943</v>
      </c>
    </row>
    <row r="155" spans="1:13">
      <c r="A155" s="1">
        <v>44113</v>
      </c>
      <c r="B155" t="s">
        <v>6</v>
      </c>
      <c r="C155">
        <f t="shared" si="30"/>
        <v>0</v>
      </c>
      <c r="D155">
        <v>0</v>
      </c>
      <c r="E155">
        <v>0</v>
      </c>
      <c r="F155" s="14">
        <f t="shared" si="34"/>
        <v>0</v>
      </c>
      <c r="G155" s="2">
        <f t="shared" si="35"/>
        <v>0</v>
      </c>
      <c r="H155">
        <v>60.31</v>
      </c>
      <c r="I155" s="10">
        <f t="shared" si="31"/>
        <v>44026</v>
      </c>
      <c r="J155">
        <f t="shared" si="32"/>
        <v>61.91</v>
      </c>
      <c r="K155" s="10">
        <f t="shared" si="33"/>
        <v>44081</v>
      </c>
      <c r="L155" t="str">
        <f t="shared" si="36"/>
        <v>NO</v>
      </c>
      <c r="M155">
        <f t="shared" si="37"/>
        <v>1.5999999999999943</v>
      </c>
    </row>
    <row r="156" spans="1:13">
      <c r="A156" s="1">
        <v>44114</v>
      </c>
      <c r="B156" t="s">
        <v>6</v>
      </c>
      <c r="C156">
        <f t="shared" si="30"/>
        <v>0</v>
      </c>
      <c r="D156">
        <v>0</v>
      </c>
      <c r="E156">
        <v>0</v>
      </c>
      <c r="F156" s="14">
        <f t="shared" si="34"/>
        <v>0</v>
      </c>
      <c r="G156" s="2">
        <f t="shared" si="35"/>
        <v>0</v>
      </c>
      <c r="H156">
        <v>60.31</v>
      </c>
      <c r="I156" s="10">
        <f t="shared" si="31"/>
        <v>44026</v>
      </c>
      <c r="J156">
        <f t="shared" si="32"/>
        <v>61.91</v>
      </c>
      <c r="K156" s="10">
        <f t="shared" si="33"/>
        <v>44081</v>
      </c>
      <c r="L156" t="str">
        <f t="shared" si="36"/>
        <v>NO</v>
      </c>
      <c r="M156">
        <f t="shared" si="37"/>
        <v>1.5999999999999943</v>
      </c>
    </row>
    <row r="157" spans="1:13">
      <c r="A157" s="1">
        <v>44115</v>
      </c>
      <c r="B157" t="s">
        <v>6</v>
      </c>
      <c r="C157">
        <f t="shared" si="30"/>
        <v>0</v>
      </c>
      <c r="D157">
        <v>0</v>
      </c>
      <c r="E157">
        <v>0</v>
      </c>
      <c r="F157" s="14">
        <f t="shared" si="34"/>
        <v>0</v>
      </c>
      <c r="G157" s="2">
        <f t="shared" si="35"/>
        <v>0</v>
      </c>
      <c r="H157">
        <v>60.31</v>
      </c>
      <c r="I157" s="10">
        <f t="shared" si="31"/>
        <v>44026</v>
      </c>
      <c r="J157">
        <f t="shared" si="32"/>
        <v>61.91</v>
      </c>
      <c r="K157" s="10">
        <f t="shared" si="33"/>
        <v>44081</v>
      </c>
      <c r="L157" t="str">
        <f t="shared" si="36"/>
        <v>NO</v>
      </c>
      <c r="M157">
        <f t="shared" si="37"/>
        <v>1.5999999999999943</v>
      </c>
    </row>
    <row r="158" spans="1:13">
      <c r="A158" s="1">
        <v>44116</v>
      </c>
      <c r="B158" t="s">
        <v>6</v>
      </c>
      <c r="C158">
        <f t="shared" si="30"/>
        <v>0</v>
      </c>
      <c r="D158">
        <v>0</v>
      </c>
      <c r="E158">
        <v>0</v>
      </c>
      <c r="F158" s="14">
        <f t="shared" si="34"/>
        <v>0</v>
      </c>
      <c r="G158" s="2">
        <f t="shared" si="35"/>
        <v>0</v>
      </c>
      <c r="H158">
        <v>60.31</v>
      </c>
      <c r="I158" s="10">
        <f t="shared" si="31"/>
        <v>44026</v>
      </c>
      <c r="J158">
        <f t="shared" si="32"/>
        <v>61.91</v>
      </c>
      <c r="K158" s="10">
        <f t="shared" si="33"/>
        <v>44081</v>
      </c>
      <c r="L158" t="str">
        <f t="shared" si="36"/>
        <v>NO</v>
      </c>
      <c r="M158">
        <f t="shared" si="37"/>
        <v>1.5999999999999943</v>
      </c>
    </row>
    <row r="159" spans="1:13">
      <c r="A159" s="1">
        <v>44117</v>
      </c>
      <c r="B159" t="s">
        <v>6</v>
      </c>
      <c r="C159">
        <f t="shared" si="30"/>
        <v>0</v>
      </c>
      <c r="D159">
        <v>0</v>
      </c>
      <c r="E159">
        <v>0</v>
      </c>
      <c r="F159" s="14">
        <f t="shared" si="34"/>
        <v>0</v>
      </c>
      <c r="G159" s="2">
        <f t="shared" si="35"/>
        <v>0</v>
      </c>
      <c r="H159">
        <v>60.31</v>
      </c>
      <c r="I159" s="10">
        <f t="shared" si="31"/>
        <v>44026</v>
      </c>
      <c r="J159">
        <f t="shared" si="32"/>
        <v>61.91</v>
      </c>
      <c r="K159" s="10">
        <f t="shared" si="33"/>
        <v>44081</v>
      </c>
      <c r="L159" t="str">
        <f t="shared" si="36"/>
        <v>NO</v>
      </c>
      <c r="M159">
        <f t="shared" si="37"/>
        <v>1.5999999999999943</v>
      </c>
    </row>
    <row r="160" spans="1:13">
      <c r="A160" s="1">
        <v>44118</v>
      </c>
      <c r="B160" t="s">
        <v>6</v>
      </c>
      <c r="C160">
        <f t="shared" si="30"/>
        <v>0</v>
      </c>
      <c r="D160">
        <v>0</v>
      </c>
      <c r="E160">
        <v>0</v>
      </c>
      <c r="F160" s="14">
        <f t="shared" si="34"/>
        <v>0</v>
      </c>
      <c r="G160" s="2">
        <f t="shared" si="35"/>
        <v>0</v>
      </c>
      <c r="H160">
        <v>60.31</v>
      </c>
      <c r="I160" s="10">
        <f t="shared" si="31"/>
        <v>44026</v>
      </c>
      <c r="J160">
        <f t="shared" si="32"/>
        <v>61.91</v>
      </c>
      <c r="K160" s="10">
        <f t="shared" si="33"/>
        <v>44081</v>
      </c>
      <c r="L160" t="str">
        <f t="shared" si="36"/>
        <v>NO</v>
      </c>
      <c r="M160">
        <f t="shared" si="37"/>
        <v>1.5999999999999943</v>
      </c>
    </row>
    <row r="161" spans="1:13">
      <c r="A161" s="1">
        <v>44119</v>
      </c>
      <c r="B161" t="s">
        <v>6</v>
      </c>
      <c r="C161">
        <f t="shared" si="30"/>
        <v>0</v>
      </c>
      <c r="D161">
        <v>0</v>
      </c>
      <c r="E161">
        <v>0</v>
      </c>
      <c r="F161" s="14">
        <f t="shared" si="34"/>
        <v>0</v>
      </c>
      <c r="G161" s="2">
        <f t="shared" si="35"/>
        <v>0</v>
      </c>
      <c r="H161">
        <v>60.31</v>
      </c>
      <c r="I161" s="10">
        <f t="shared" si="31"/>
        <v>44026</v>
      </c>
      <c r="J161">
        <f t="shared" si="32"/>
        <v>61.91</v>
      </c>
      <c r="K161" s="10">
        <f t="shared" si="33"/>
        <v>44081</v>
      </c>
      <c r="L161" t="str">
        <f t="shared" si="36"/>
        <v>NO</v>
      </c>
      <c r="M161">
        <f t="shared" si="37"/>
        <v>1.5999999999999943</v>
      </c>
    </row>
    <row r="162" spans="1:13">
      <c r="A162" s="1">
        <v>44120</v>
      </c>
      <c r="B162" t="s">
        <v>6</v>
      </c>
      <c r="C162">
        <f t="shared" si="30"/>
        <v>0</v>
      </c>
      <c r="D162">
        <v>0</v>
      </c>
      <c r="E162">
        <v>0</v>
      </c>
      <c r="F162" s="14">
        <f t="shared" si="34"/>
        <v>0</v>
      </c>
      <c r="G162" s="2">
        <f t="shared" si="35"/>
        <v>0</v>
      </c>
      <c r="H162">
        <v>60.31</v>
      </c>
      <c r="I162" s="10">
        <f t="shared" si="31"/>
        <v>44026</v>
      </c>
      <c r="J162">
        <f t="shared" si="32"/>
        <v>61.91</v>
      </c>
      <c r="K162" s="10">
        <f t="shared" si="33"/>
        <v>44081</v>
      </c>
      <c r="L162" t="str">
        <f t="shared" si="36"/>
        <v>NO</v>
      </c>
      <c r="M162">
        <f t="shared" si="37"/>
        <v>1.5999999999999943</v>
      </c>
    </row>
    <row r="163" spans="1:13">
      <c r="A163" s="1">
        <v>44121</v>
      </c>
      <c r="B163" t="s">
        <v>6</v>
      </c>
      <c r="C163">
        <f t="shared" si="30"/>
        <v>0</v>
      </c>
      <c r="D163">
        <v>0</v>
      </c>
      <c r="E163">
        <v>0</v>
      </c>
      <c r="F163" s="14">
        <f t="shared" si="34"/>
        <v>0</v>
      </c>
      <c r="G163" s="2">
        <f t="shared" si="35"/>
        <v>0</v>
      </c>
      <c r="H163">
        <v>60.31</v>
      </c>
      <c r="I163" s="10">
        <f t="shared" si="31"/>
        <v>44026</v>
      </c>
      <c r="J163">
        <f t="shared" si="32"/>
        <v>61.91</v>
      </c>
      <c r="K163" s="10">
        <f t="shared" si="33"/>
        <v>44081</v>
      </c>
      <c r="L163" t="str">
        <f t="shared" si="36"/>
        <v>NO</v>
      </c>
      <c r="M163">
        <f t="shared" si="37"/>
        <v>1.5999999999999943</v>
      </c>
    </row>
    <row r="164" spans="1:13">
      <c r="A164" s="1">
        <v>44122</v>
      </c>
      <c r="B164" t="s">
        <v>6</v>
      </c>
      <c r="C164">
        <f t="shared" si="30"/>
        <v>0</v>
      </c>
      <c r="D164">
        <v>0</v>
      </c>
      <c r="E164">
        <v>0</v>
      </c>
      <c r="F164" s="14">
        <f t="shared" si="34"/>
        <v>0</v>
      </c>
      <c r="G164" s="2">
        <f t="shared" si="35"/>
        <v>0</v>
      </c>
      <c r="H164">
        <v>60.31</v>
      </c>
      <c r="I164" s="10">
        <f t="shared" ref="I164:I178" si="38">IF($H164&gt;=$H163,$I163,$A164)</f>
        <v>44026</v>
      </c>
      <c r="J164">
        <f t="shared" si="32"/>
        <v>61.91</v>
      </c>
      <c r="K164" s="10">
        <f t="shared" ref="K164:K178" si="39">IF($J164&lt;=$J163,$K163,$A164)</f>
        <v>44081</v>
      </c>
      <c r="L164" t="str">
        <f t="shared" si="36"/>
        <v>NO</v>
      </c>
      <c r="M164">
        <f t="shared" si="37"/>
        <v>1.5999999999999943</v>
      </c>
    </row>
    <row r="165" spans="1:13">
      <c r="A165" s="1">
        <v>44123</v>
      </c>
      <c r="B165" t="s">
        <v>6</v>
      </c>
      <c r="C165">
        <f t="shared" si="30"/>
        <v>0</v>
      </c>
      <c r="D165">
        <v>0</v>
      </c>
      <c r="E165">
        <v>0</v>
      </c>
      <c r="F165" s="14">
        <f t="shared" si="34"/>
        <v>0</v>
      </c>
      <c r="G165" s="2">
        <f t="shared" si="35"/>
        <v>0</v>
      </c>
      <c r="H165">
        <v>60.31</v>
      </c>
      <c r="I165" s="10">
        <f t="shared" si="38"/>
        <v>44026</v>
      </c>
      <c r="J165">
        <f t="shared" si="32"/>
        <v>61.91</v>
      </c>
      <c r="K165" s="10">
        <f t="shared" si="39"/>
        <v>44081</v>
      </c>
      <c r="L165" t="str">
        <f t="shared" si="36"/>
        <v>NO</v>
      </c>
      <c r="M165">
        <f t="shared" si="37"/>
        <v>1.5999999999999943</v>
      </c>
    </row>
    <row r="166" spans="1:13">
      <c r="A166" s="1">
        <v>44124</v>
      </c>
      <c r="B166" t="s">
        <v>6</v>
      </c>
      <c r="C166">
        <f t="shared" si="30"/>
        <v>0</v>
      </c>
      <c r="D166">
        <v>0</v>
      </c>
      <c r="E166">
        <v>0</v>
      </c>
      <c r="F166" s="14">
        <f t="shared" si="34"/>
        <v>0</v>
      </c>
      <c r="G166" s="2">
        <f t="shared" si="35"/>
        <v>0</v>
      </c>
      <c r="H166">
        <v>60.31</v>
      </c>
      <c r="I166" s="10">
        <f t="shared" si="38"/>
        <v>44026</v>
      </c>
      <c r="J166">
        <f t="shared" si="32"/>
        <v>61.91</v>
      </c>
      <c r="K166" s="10">
        <f t="shared" si="39"/>
        <v>44081</v>
      </c>
      <c r="L166" t="str">
        <f t="shared" si="36"/>
        <v>NO</v>
      </c>
      <c r="M166">
        <f t="shared" si="37"/>
        <v>1.5999999999999943</v>
      </c>
    </row>
    <row r="167" spans="1:13">
      <c r="A167" s="1">
        <v>44125</v>
      </c>
      <c r="B167" t="s">
        <v>6</v>
      </c>
      <c r="C167">
        <f t="shared" si="30"/>
        <v>0</v>
      </c>
      <c r="D167">
        <v>0</v>
      </c>
      <c r="E167">
        <v>0</v>
      </c>
      <c r="F167" s="14">
        <f t="shared" si="34"/>
        <v>0</v>
      </c>
      <c r="G167" s="2">
        <f t="shared" si="35"/>
        <v>0</v>
      </c>
      <c r="H167">
        <v>60.31</v>
      </c>
      <c r="I167" s="10">
        <f t="shared" si="38"/>
        <v>44026</v>
      </c>
      <c r="J167">
        <f t="shared" si="32"/>
        <v>61.91</v>
      </c>
      <c r="K167" s="10">
        <f t="shared" si="39"/>
        <v>44081</v>
      </c>
      <c r="L167" t="str">
        <f t="shared" si="36"/>
        <v>NO</v>
      </c>
      <c r="M167">
        <f t="shared" si="37"/>
        <v>1.5999999999999943</v>
      </c>
    </row>
    <row r="168" spans="1:13">
      <c r="A168" s="1">
        <v>44126</v>
      </c>
      <c r="B168" t="s">
        <v>6</v>
      </c>
      <c r="C168">
        <f t="shared" si="30"/>
        <v>0</v>
      </c>
      <c r="D168">
        <v>0</v>
      </c>
      <c r="E168">
        <v>0</v>
      </c>
      <c r="F168" s="14">
        <f t="shared" si="34"/>
        <v>0</v>
      </c>
      <c r="G168" s="2">
        <f t="shared" si="35"/>
        <v>0</v>
      </c>
      <c r="H168">
        <v>60.31</v>
      </c>
      <c r="I168" s="10">
        <f t="shared" si="38"/>
        <v>44026</v>
      </c>
      <c r="J168">
        <f t="shared" si="32"/>
        <v>61.91</v>
      </c>
      <c r="K168" s="10">
        <f t="shared" si="39"/>
        <v>44081</v>
      </c>
      <c r="L168" t="str">
        <f t="shared" si="36"/>
        <v>NO</v>
      </c>
      <c r="M168">
        <f t="shared" si="37"/>
        <v>1.5999999999999943</v>
      </c>
    </row>
    <row r="169" spans="1:13">
      <c r="A169" s="1">
        <v>44127</v>
      </c>
      <c r="B169" t="s">
        <v>6</v>
      </c>
      <c r="C169">
        <f t="shared" si="30"/>
        <v>0</v>
      </c>
      <c r="D169">
        <v>0</v>
      </c>
      <c r="E169">
        <v>0</v>
      </c>
      <c r="F169" s="14">
        <f t="shared" si="34"/>
        <v>0</v>
      </c>
      <c r="G169" s="2">
        <f t="shared" si="35"/>
        <v>0</v>
      </c>
      <c r="H169">
        <v>60.31</v>
      </c>
      <c r="I169" s="10">
        <f t="shared" si="38"/>
        <v>44026</v>
      </c>
      <c r="J169">
        <f t="shared" si="32"/>
        <v>61.91</v>
      </c>
      <c r="K169" s="10">
        <f t="shared" si="39"/>
        <v>44081</v>
      </c>
      <c r="L169" t="str">
        <f t="shared" si="36"/>
        <v>NO</v>
      </c>
      <c r="M169">
        <f t="shared" si="37"/>
        <v>1.5999999999999943</v>
      </c>
    </row>
    <row r="170" spans="1:13">
      <c r="A170" s="1">
        <v>44128</v>
      </c>
      <c r="B170" t="s">
        <v>6</v>
      </c>
      <c r="C170">
        <f t="shared" si="30"/>
        <v>0</v>
      </c>
      <c r="D170">
        <v>0</v>
      </c>
      <c r="E170">
        <v>0</v>
      </c>
      <c r="F170" s="14">
        <f t="shared" si="34"/>
        <v>0</v>
      </c>
      <c r="G170" s="2">
        <f t="shared" si="35"/>
        <v>0</v>
      </c>
      <c r="H170">
        <v>60.31</v>
      </c>
      <c r="I170" s="10">
        <f t="shared" si="38"/>
        <v>44026</v>
      </c>
      <c r="J170">
        <f t="shared" si="32"/>
        <v>61.91</v>
      </c>
      <c r="K170" s="10">
        <f t="shared" si="39"/>
        <v>44081</v>
      </c>
      <c r="L170" t="str">
        <f t="shared" si="36"/>
        <v>NO</v>
      </c>
      <c r="M170">
        <f t="shared" si="37"/>
        <v>1.5999999999999943</v>
      </c>
    </row>
    <row r="171" spans="1:13">
      <c r="A171" s="1">
        <v>44129</v>
      </c>
      <c r="B171" t="s">
        <v>6</v>
      </c>
      <c r="C171">
        <f t="shared" si="30"/>
        <v>0</v>
      </c>
      <c r="D171">
        <v>0</v>
      </c>
      <c r="E171">
        <v>0</v>
      </c>
      <c r="F171" s="14">
        <f t="shared" si="34"/>
        <v>0</v>
      </c>
      <c r="G171" s="2">
        <f t="shared" si="35"/>
        <v>0</v>
      </c>
      <c r="H171">
        <v>60.31</v>
      </c>
      <c r="I171" s="10">
        <f t="shared" si="38"/>
        <v>44026</v>
      </c>
      <c r="J171">
        <f t="shared" si="32"/>
        <v>61.91</v>
      </c>
      <c r="K171" s="10">
        <f t="shared" si="39"/>
        <v>44081</v>
      </c>
      <c r="L171" t="str">
        <f t="shared" si="36"/>
        <v>NO</v>
      </c>
      <c r="M171">
        <f t="shared" si="37"/>
        <v>1.5999999999999943</v>
      </c>
    </row>
    <row r="172" spans="1:13">
      <c r="A172" s="1">
        <v>44130</v>
      </c>
      <c r="B172" t="s">
        <v>6</v>
      </c>
      <c r="C172">
        <f t="shared" si="30"/>
        <v>0</v>
      </c>
      <c r="D172">
        <v>0</v>
      </c>
      <c r="E172">
        <v>0</v>
      </c>
      <c r="F172" s="14">
        <f t="shared" si="34"/>
        <v>0</v>
      </c>
      <c r="G172" s="2">
        <f t="shared" si="35"/>
        <v>0</v>
      </c>
      <c r="H172">
        <v>60.31</v>
      </c>
      <c r="I172" s="10">
        <f t="shared" si="38"/>
        <v>44026</v>
      </c>
      <c r="J172">
        <f t="shared" si="32"/>
        <v>61.91</v>
      </c>
      <c r="K172" s="10">
        <f t="shared" si="39"/>
        <v>44081</v>
      </c>
      <c r="L172" t="str">
        <f t="shared" si="36"/>
        <v>NO</v>
      </c>
      <c r="M172">
        <f t="shared" si="37"/>
        <v>1.5999999999999943</v>
      </c>
    </row>
    <row r="173" spans="1:13">
      <c r="A173" s="1">
        <v>44131</v>
      </c>
      <c r="B173" t="s">
        <v>6</v>
      </c>
      <c r="C173">
        <f t="shared" si="30"/>
        <v>0</v>
      </c>
      <c r="D173">
        <v>0</v>
      </c>
      <c r="E173">
        <v>0</v>
      </c>
      <c r="F173" s="14">
        <f t="shared" si="34"/>
        <v>0</v>
      </c>
      <c r="G173" s="2">
        <f t="shared" si="35"/>
        <v>0</v>
      </c>
      <c r="H173">
        <v>60.31</v>
      </c>
      <c r="I173" s="10">
        <f t="shared" si="38"/>
        <v>44026</v>
      </c>
      <c r="J173">
        <f t="shared" si="32"/>
        <v>61.91</v>
      </c>
      <c r="K173" s="10">
        <f t="shared" si="39"/>
        <v>44081</v>
      </c>
      <c r="L173" t="str">
        <f t="shared" si="36"/>
        <v>NO</v>
      </c>
      <c r="M173">
        <f t="shared" si="37"/>
        <v>1.5999999999999943</v>
      </c>
    </row>
    <row r="174" spans="1:13">
      <c r="A174" s="1">
        <v>44132</v>
      </c>
      <c r="B174" t="s">
        <v>6</v>
      </c>
      <c r="C174">
        <f t="shared" si="30"/>
        <v>0</v>
      </c>
      <c r="D174">
        <v>0</v>
      </c>
      <c r="E174">
        <v>0</v>
      </c>
      <c r="F174" s="14">
        <f t="shared" si="34"/>
        <v>0</v>
      </c>
      <c r="G174" s="2">
        <f t="shared" si="35"/>
        <v>0</v>
      </c>
      <c r="H174">
        <v>60.31</v>
      </c>
      <c r="I174" s="10">
        <f t="shared" si="38"/>
        <v>44026</v>
      </c>
      <c r="J174">
        <f t="shared" si="32"/>
        <v>61.91</v>
      </c>
      <c r="K174" s="10">
        <f t="shared" si="39"/>
        <v>44081</v>
      </c>
      <c r="L174" t="str">
        <f t="shared" si="36"/>
        <v>NO</v>
      </c>
      <c r="M174">
        <f t="shared" si="37"/>
        <v>1.5999999999999943</v>
      </c>
    </row>
    <row r="175" spans="1:13">
      <c r="A175" s="1">
        <v>44133</v>
      </c>
      <c r="B175" t="s">
        <v>6</v>
      </c>
      <c r="C175">
        <f t="shared" si="30"/>
        <v>0</v>
      </c>
      <c r="D175">
        <v>0</v>
      </c>
      <c r="E175">
        <v>0</v>
      </c>
      <c r="F175" s="14">
        <f t="shared" si="34"/>
        <v>0</v>
      </c>
      <c r="G175" s="2">
        <f t="shared" si="35"/>
        <v>0</v>
      </c>
      <c r="H175">
        <v>60.31</v>
      </c>
      <c r="I175" s="10">
        <f t="shared" si="38"/>
        <v>44026</v>
      </c>
      <c r="J175">
        <f t="shared" si="32"/>
        <v>61.91</v>
      </c>
      <c r="K175" s="10">
        <f t="shared" si="39"/>
        <v>44081</v>
      </c>
      <c r="L175" t="str">
        <f t="shared" si="36"/>
        <v>NO</v>
      </c>
      <c r="M175">
        <f t="shared" si="37"/>
        <v>1.5999999999999943</v>
      </c>
    </row>
    <row r="176" spans="1:13">
      <c r="A176" s="1">
        <v>44134</v>
      </c>
      <c r="B176" t="s">
        <v>6</v>
      </c>
      <c r="C176">
        <f t="shared" si="30"/>
        <v>0</v>
      </c>
      <c r="D176">
        <v>0</v>
      </c>
      <c r="E176">
        <v>0</v>
      </c>
      <c r="F176" s="14">
        <f t="shared" si="34"/>
        <v>0</v>
      </c>
      <c r="G176" s="2">
        <f t="shared" si="35"/>
        <v>0</v>
      </c>
      <c r="H176">
        <v>60.31</v>
      </c>
      <c r="I176" s="10">
        <f t="shared" si="38"/>
        <v>44026</v>
      </c>
      <c r="J176">
        <f t="shared" si="32"/>
        <v>61.91</v>
      </c>
      <c r="K176" s="10">
        <f t="shared" si="39"/>
        <v>44081</v>
      </c>
      <c r="L176" t="str">
        <f t="shared" si="36"/>
        <v>NO</v>
      </c>
      <c r="M176">
        <f t="shared" si="37"/>
        <v>1.5999999999999943</v>
      </c>
    </row>
    <row r="177" spans="1:13">
      <c r="A177" s="1">
        <v>44135</v>
      </c>
      <c r="B177" t="s">
        <v>6</v>
      </c>
      <c r="C177">
        <f t="shared" si="30"/>
        <v>0</v>
      </c>
      <c r="D177">
        <v>0</v>
      </c>
      <c r="E177">
        <v>0</v>
      </c>
      <c r="F177" s="14">
        <f t="shared" si="34"/>
        <v>0</v>
      </c>
      <c r="G177" s="2">
        <f t="shared" si="35"/>
        <v>0</v>
      </c>
      <c r="H177">
        <v>60.31</v>
      </c>
      <c r="I177" s="10">
        <f t="shared" si="38"/>
        <v>44026</v>
      </c>
      <c r="J177">
        <f t="shared" si="32"/>
        <v>61.91</v>
      </c>
      <c r="K177" s="10">
        <f t="shared" si="39"/>
        <v>44081</v>
      </c>
      <c r="L177" t="str">
        <f t="shared" si="36"/>
        <v>NO</v>
      </c>
      <c r="M177">
        <f t="shared" si="37"/>
        <v>1.5999999999999943</v>
      </c>
    </row>
    <row r="178" spans="1:13">
      <c r="A178" s="1">
        <v>44136</v>
      </c>
      <c r="B178" t="s">
        <v>6</v>
      </c>
      <c r="C178">
        <f>SUM(C1:C177)</f>
        <v>21</v>
      </c>
      <c r="D178">
        <v>0</v>
      </c>
      <c r="E178">
        <v>0</v>
      </c>
      <c r="F178" s="14">
        <f t="shared" si="34"/>
        <v>0</v>
      </c>
      <c r="G178" s="2">
        <f t="shared" si="35"/>
        <v>0</v>
      </c>
      <c r="H178">
        <v>60.31</v>
      </c>
      <c r="I178" s="10">
        <f t="shared" si="38"/>
        <v>44026</v>
      </c>
      <c r="J178">
        <f t="shared" si="32"/>
        <v>61.91</v>
      </c>
      <c r="K178" s="10">
        <f t="shared" si="39"/>
        <v>44081</v>
      </c>
      <c r="L178" t="str">
        <f t="shared" si="36"/>
        <v>NO</v>
      </c>
      <c r="M178">
        <f t="shared" si="37"/>
        <v>1.5999999999999943</v>
      </c>
    </row>
  </sheetData>
  <autoFilter ref="A1:G74" xr:uid="{ED588336-8867-4BD1-B52B-E53084FA8AB6}"/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8BA17-F34C-46E9-948F-BE8CE40872B1}">
  <sheetPr codeName="Sheet6"/>
  <dimension ref="A1:O178"/>
  <sheetViews>
    <sheetView workbookViewId="0">
      <selection activeCell="G19" sqref="G19"/>
    </sheetView>
  </sheetViews>
  <sheetFormatPr defaultRowHeight="15"/>
  <cols>
    <col min="1" max="1" width="10.5703125" style="1" bestFit="1" customWidth="1"/>
    <col min="2" max="2" width="9.7109375" bestFit="1" customWidth="1"/>
    <col min="3" max="3" width="11.28515625" customWidth="1"/>
    <col min="4" max="5" width="10.140625" bestFit="1" customWidth="1"/>
    <col min="6" max="6" width="13.42578125" style="14" bestFit="1" customWidth="1"/>
    <col min="7" max="7" width="22.28515625" style="2" bestFit="1" customWidth="1"/>
    <col min="8" max="8" width="16.85546875" bestFit="1" customWidth="1"/>
    <col min="9" max="9" width="18.28515625" style="10" bestFit="1" customWidth="1"/>
    <col min="10" max="10" width="17.28515625" bestFit="1" customWidth="1"/>
    <col min="11" max="11" width="18.28515625" style="10" bestFit="1" customWidth="1"/>
    <col min="14" max="14" width="15.28515625" bestFit="1" customWidth="1"/>
    <col min="15" max="15" width="17.28515625" bestFit="1" customWidth="1"/>
  </cols>
  <sheetData>
    <row r="1" spans="1:15">
      <c r="A1" s="1" t="s">
        <v>0</v>
      </c>
      <c r="B1" t="s">
        <v>1</v>
      </c>
      <c r="C1" t="s">
        <v>2</v>
      </c>
      <c r="D1" t="s">
        <v>4</v>
      </c>
      <c r="E1" t="s">
        <v>3</v>
      </c>
      <c r="F1" s="14" t="s">
        <v>5</v>
      </c>
      <c r="G1" s="2" t="s">
        <v>13</v>
      </c>
      <c r="H1" t="s">
        <v>123</v>
      </c>
      <c r="I1" s="10" t="s">
        <v>124</v>
      </c>
      <c r="J1" t="s">
        <v>90</v>
      </c>
      <c r="K1" s="10" t="s">
        <v>91</v>
      </c>
      <c r="L1" t="s">
        <v>24</v>
      </c>
      <c r="M1" s="10" t="s">
        <v>96</v>
      </c>
      <c r="N1" t="s">
        <v>18</v>
      </c>
      <c r="O1" t="s">
        <v>19</v>
      </c>
    </row>
    <row r="2" spans="1:15">
      <c r="A2" s="1">
        <v>43960</v>
      </c>
      <c r="B2" t="s">
        <v>6</v>
      </c>
      <c r="C2">
        <f>IF(F2&gt;0,1,0)</f>
        <v>0</v>
      </c>
      <c r="D2">
        <v>0</v>
      </c>
      <c r="E2">
        <v>0</v>
      </c>
      <c r="F2" s="14">
        <f t="shared" ref="F2:F65" si="0">(E2-D2)</f>
        <v>0</v>
      </c>
      <c r="G2" s="2" t="e">
        <f t="shared" ref="G2:G65" si="1">F2-F1</f>
        <v>#VALUE!</v>
      </c>
      <c r="H2" t="s">
        <v>8</v>
      </c>
      <c r="J2" t="s">
        <v>8</v>
      </c>
      <c r="L2" t="str">
        <f t="shared" ref="L2:L65" si="2">IF(F2&gt;0,"YES","NO")</f>
        <v>NO</v>
      </c>
      <c r="M2" t="e">
        <f>J2-H2</f>
        <v>#VALUE!</v>
      </c>
    </row>
    <row r="3" spans="1:15">
      <c r="A3" s="1">
        <v>43961</v>
      </c>
      <c r="B3" t="s">
        <v>6</v>
      </c>
      <c r="C3">
        <f t="shared" ref="C3:C66" si="3">IF(F3&gt;0,1,0)</f>
        <v>0</v>
      </c>
      <c r="D3">
        <v>0</v>
      </c>
      <c r="E3">
        <v>0</v>
      </c>
      <c r="F3" s="14">
        <f t="shared" si="0"/>
        <v>0</v>
      </c>
      <c r="G3" s="2">
        <f t="shared" si="1"/>
        <v>0</v>
      </c>
      <c r="H3">
        <f t="shared" ref="H3:H66" si="4">IF($D3&lt;$H2,$D3,$H2)</f>
        <v>0</v>
      </c>
      <c r="I3" s="10">
        <v>43961</v>
      </c>
      <c r="J3">
        <v>0</v>
      </c>
      <c r="K3" s="10">
        <v>43961</v>
      </c>
      <c r="L3" t="str">
        <f t="shared" si="2"/>
        <v>NO</v>
      </c>
      <c r="M3">
        <f t="shared" ref="M3:M66" si="5">J3-H3</f>
        <v>0</v>
      </c>
    </row>
    <row r="4" spans="1:15">
      <c r="A4" s="1">
        <v>43962</v>
      </c>
      <c r="B4" t="s">
        <v>6</v>
      </c>
      <c r="C4">
        <f t="shared" si="3"/>
        <v>0</v>
      </c>
      <c r="D4">
        <v>0</v>
      </c>
      <c r="E4">
        <v>0</v>
      </c>
      <c r="F4" s="14">
        <f t="shared" si="0"/>
        <v>0</v>
      </c>
      <c r="G4" s="2">
        <f t="shared" si="1"/>
        <v>0</v>
      </c>
      <c r="H4">
        <v>0</v>
      </c>
      <c r="I4" s="10">
        <f t="shared" ref="I4:I35" si="6">IF($H4&gt;=$H3,$I3,$A4)</f>
        <v>43961</v>
      </c>
      <c r="J4">
        <f t="shared" ref="J4:J67" si="7">IF($E4&gt;$J3,$E4,$J3)</f>
        <v>0</v>
      </c>
      <c r="K4" s="10">
        <f t="shared" ref="K4:K35" si="8">IF($J4&lt;=$J3,$K3,$A4)</f>
        <v>43961</v>
      </c>
      <c r="L4" t="str">
        <f t="shared" si="2"/>
        <v>NO</v>
      </c>
      <c r="M4">
        <f t="shared" si="5"/>
        <v>0</v>
      </c>
    </row>
    <row r="5" spans="1:15">
      <c r="A5" s="1">
        <v>43963</v>
      </c>
      <c r="B5" t="s">
        <v>6</v>
      </c>
      <c r="C5">
        <f t="shared" si="3"/>
        <v>0</v>
      </c>
      <c r="D5">
        <v>0</v>
      </c>
      <c r="E5">
        <v>0</v>
      </c>
      <c r="F5" s="14">
        <f t="shared" si="0"/>
        <v>0</v>
      </c>
      <c r="G5" s="2">
        <f t="shared" si="1"/>
        <v>0</v>
      </c>
      <c r="H5">
        <v>0</v>
      </c>
      <c r="I5" s="10">
        <f t="shared" si="6"/>
        <v>43961</v>
      </c>
      <c r="J5">
        <f t="shared" si="7"/>
        <v>0</v>
      </c>
      <c r="K5" s="10">
        <f t="shared" si="8"/>
        <v>43961</v>
      </c>
      <c r="L5" t="str">
        <f t="shared" si="2"/>
        <v>NO</v>
      </c>
      <c r="M5">
        <f t="shared" si="5"/>
        <v>0</v>
      </c>
    </row>
    <row r="6" spans="1:15">
      <c r="A6" s="1">
        <v>43964</v>
      </c>
      <c r="B6" t="s">
        <v>6</v>
      </c>
      <c r="C6">
        <f t="shared" si="3"/>
        <v>0</v>
      </c>
      <c r="D6">
        <v>0</v>
      </c>
      <c r="E6">
        <v>0</v>
      </c>
      <c r="F6" s="14">
        <f t="shared" si="0"/>
        <v>0</v>
      </c>
      <c r="G6" s="2">
        <f t="shared" si="1"/>
        <v>0</v>
      </c>
      <c r="H6">
        <v>0</v>
      </c>
      <c r="I6" s="10">
        <f t="shared" si="6"/>
        <v>43961</v>
      </c>
      <c r="J6">
        <f t="shared" si="7"/>
        <v>0</v>
      </c>
      <c r="K6" s="10">
        <f t="shared" si="8"/>
        <v>43961</v>
      </c>
      <c r="L6" t="str">
        <f t="shared" si="2"/>
        <v>NO</v>
      </c>
      <c r="M6">
        <f t="shared" si="5"/>
        <v>0</v>
      </c>
    </row>
    <row r="7" spans="1:15">
      <c r="A7" s="1">
        <v>43965</v>
      </c>
      <c r="B7" t="s">
        <v>6</v>
      </c>
      <c r="C7">
        <f t="shared" si="3"/>
        <v>0</v>
      </c>
      <c r="D7">
        <v>0</v>
      </c>
      <c r="E7">
        <v>0</v>
      </c>
      <c r="F7" s="14">
        <f t="shared" si="0"/>
        <v>0</v>
      </c>
      <c r="G7" s="2">
        <f t="shared" si="1"/>
        <v>0</v>
      </c>
      <c r="H7">
        <v>0</v>
      </c>
      <c r="I7" s="10">
        <f t="shared" si="6"/>
        <v>43961</v>
      </c>
      <c r="J7">
        <f t="shared" si="7"/>
        <v>0</v>
      </c>
      <c r="K7" s="10">
        <f t="shared" si="8"/>
        <v>43961</v>
      </c>
      <c r="L7" t="str">
        <f t="shared" si="2"/>
        <v>NO</v>
      </c>
      <c r="M7">
        <f t="shared" si="5"/>
        <v>0</v>
      </c>
    </row>
    <row r="8" spans="1:15">
      <c r="A8" s="1">
        <v>43966</v>
      </c>
      <c r="B8" t="s">
        <v>6</v>
      </c>
      <c r="C8">
        <f t="shared" si="3"/>
        <v>0</v>
      </c>
      <c r="D8">
        <v>0</v>
      </c>
      <c r="E8">
        <v>0</v>
      </c>
      <c r="F8" s="14">
        <f t="shared" si="0"/>
        <v>0</v>
      </c>
      <c r="G8" s="2">
        <f t="shared" si="1"/>
        <v>0</v>
      </c>
      <c r="H8">
        <v>0</v>
      </c>
      <c r="I8" s="10">
        <f t="shared" si="6"/>
        <v>43961</v>
      </c>
      <c r="J8">
        <f t="shared" si="7"/>
        <v>0</v>
      </c>
      <c r="K8" s="10">
        <f t="shared" si="8"/>
        <v>43961</v>
      </c>
      <c r="L8" t="str">
        <f t="shared" si="2"/>
        <v>NO</v>
      </c>
      <c r="M8">
        <f t="shared" si="5"/>
        <v>0</v>
      </c>
    </row>
    <row r="9" spans="1:15">
      <c r="A9" s="1">
        <v>43967</v>
      </c>
      <c r="B9" t="s">
        <v>6</v>
      </c>
      <c r="C9">
        <f t="shared" si="3"/>
        <v>0</v>
      </c>
      <c r="D9">
        <v>0</v>
      </c>
      <c r="E9">
        <v>0</v>
      </c>
      <c r="F9" s="14">
        <f t="shared" si="0"/>
        <v>0</v>
      </c>
      <c r="G9" s="2">
        <f t="shared" si="1"/>
        <v>0</v>
      </c>
      <c r="H9">
        <v>0</v>
      </c>
      <c r="I9" s="10">
        <f t="shared" si="6"/>
        <v>43961</v>
      </c>
      <c r="J9">
        <f t="shared" si="7"/>
        <v>0</v>
      </c>
      <c r="K9" s="10">
        <f t="shared" si="8"/>
        <v>43961</v>
      </c>
      <c r="L9" t="str">
        <f t="shared" si="2"/>
        <v>NO</v>
      </c>
      <c r="M9">
        <f t="shared" si="5"/>
        <v>0</v>
      </c>
    </row>
    <row r="10" spans="1:15">
      <c r="A10" s="1">
        <v>43968</v>
      </c>
      <c r="B10" t="s">
        <v>6</v>
      </c>
      <c r="C10">
        <f t="shared" si="3"/>
        <v>0</v>
      </c>
      <c r="D10">
        <v>0</v>
      </c>
      <c r="E10">
        <v>0</v>
      </c>
      <c r="F10" s="14">
        <f t="shared" si="0"/>
        <v>0</v>
      </c>
      <c r="G10" s="2">
        <f t="shared" si="1"/>
        <v>0</v>
      </c>
      <c r="H10">
        <v>0</v>
      </c>
      <c r="I10" s="10">
        <f t="shared" si="6"/>
        <v>43961</v>
      </c>
      <c r="J10">
        <f t="shared" si="7"/>
        <v>0</v>
      </c>
      <c r="K10" s="10">
        <f t="shared" si="8"/>
        <v>43961</v>
      </c>
      <c r="L10" t="str">
        <f t="shared" si="2"/>
        <v>NO</v>
      </c>
      <c r="M10">
        <f t="shared" si="5"/>
        <v>0</v>
      </c>
    </row>
    <row r="11" spans="1:15">
      <c r="A11" s="1">
        <v>43969</v>
      </c>
      <c r="B11" t="s">
        <v>6</v>
      </c>
      <c r="C11">
        <f t="shared" si="3"/>
        <v>0</v>
      </c>
      <c r="D11">
        <v>0</v>
      </c>
      <c r="E11">
        <v>0</v>
      </c>
      <c r="F11" s="14">
        <f t="shared" si="0"/>
        <v>0</v>
      </c>
      <c r="G11" s="2">
        <f t="shared" si="1"/>
        <v>0</v>
      </c>
      <c r="H11">
        <v>0</v>
      </c>
      <c r="I11" s="10">
        <f t="shared" si="6"/>
        <v>43961</v>
      </c>
      <c r="J11">
        <f t="shared" si="7"/>
        <v>0</v>
      </c>
      <c r="K11" s="10">
        <f t="shared" si="8"/>
        <v>43961</v>
      </c>
      <c r="L11" t="str">
        <f t="shared" si="2"/>
        <v>NO</v>
      </c>
      <c r="M11">
        <f t="shared" si="5"/>
        <v>0</v>
      </c>
    </row>
    <row r="12" spans="1:15">
      <c r="A12" s="1">
        <v>43970</v>
      </c>
      <c r="B12" t="s">
        <v>6</v>
      </c>
      <c r="C12">
        <f t="shared" si="3"/>
        <v>0</v>
      </c>
      <c r="D12">
        <v>0</v>
      </c>
      <c r="E12">
        <v>0</v>
      </c>
      <c r="F12" s="14">
        <f t="shared" si="0"/>
        <v>0</v>
      </c>
      <c r="G12" s="2">
        <f t="shared" si="1"/>
        <v>0</v>
      </c>
      <c r="H12">
        <v>0</v>
      </c>
      <c r="I12" s="10">
        <f t="shared" si="6"/>
        <v>43961</v>
      </c>
      <c r="J12">
        <f t="shared" si="7"/>
        <v>0</v>
      </c>
      <c r="K12" s="10">
        <f t="shared" si="8"/>
        <v>43961</v>
      </c>
      <c r="L12" t="str">
        <f t="shared" si="2"/>
        <v>NO</v>
      </c>
      <c r="M12">
        <f t="shared" si="5"/>
        <v>0</v>
      </c>
    </row>
    <row r="13" spans="1:15">
      <c r="A13" s="1">
        <v>43971</v>
      </c>
      <c r="B13" t="s">
        <v>6</v>
      </c>
      <c r="C13">
        <f t="shared" si="3"/>
        <v>0</v>
      </c>
      <c r="D13">
        <v>0</v>
      </c>
      <c r="E13">
        <v>0</v>
      </c>
      <c r="F13" s="14">
        <f t="shared" si="0"/>
        <v>0</v>
      </c>
      <c r="G13" s="2">
        <f t="shared" si="1"/>
        <v>0</v>
      </c>
      <c r="H13">
        <v>0</v>
      </c>
      <c r="I13" s="10">
        <f t="shared" si="6"/>
        <v>43961</v>
      </c>
      <c r="J13">
        <f t="shared" si="7"/>
        <v>0</v>
      </c>
      <c r="K13" s="10">
        <f t="shared" si="8"/>
        <v>43961</v>
      </c>
      <c r="L13" t="str">
        <f t="shared" si="2"/>
        <v>NO</v>
      </c>
      <c r="M13">
        <f t="shared" si="5"/>
        <v>0</v>
      </c>
    </row>
    <row r="14" spans="1:15">
      <c r="A14" s="1">
        <v>43972</v>
      </c>
      <c r="B14" t="s">
        <v>6</v>
      </c>
      <c r="C14">
        <f t="shared" si="3"/>
        <v>0</v>
      </c>
      <c r="D14">
        <v>0</v>
      </c>
      <c r="E14">
        <v>0</v>
      </c>
      <c r="F14" s="14">
        <f t="shared" si="0"/>
        <v>0</v>
      </c>
      <c r="G14" s="2">
        <f t="shared" si="1"/>
        <v>0</v>
      </c>
      <c r="H14">
        <v>0</v>
      </c>
      <c r="I14" s="10">
        <f t="shared" si="6"/>
        <v>43961</v>
      </c>
      <c r="J14">
        <f t="shared" si="7"/>
        <v>0</v>
      </c>
      <c r="K14" s="10">
        <f t="shared" si="8"/>
        <v>43961</v>
      </c>
      <c r="L14" t="str">
        <f t="shared" si="2"/>
        <v>NO</v>
      </c>
      <c r="M14">
        <f t="shared" si="5"/>
        <v>0</v>
      </c>
    </row>
    <row r="15" spans="1:15">
      <c r="A15" s="1">
        <v>43973</v>
      </c>
      <c r="B15" t="s">
        <v>6</v>
      </c>
      <c r="C15">
        <f t="shared" si="3"/>
        <v>0</v>
      </c>
      <c r="D15">
        <v>0</v>
      </c>
      <c r="E15">
        <v>0</v>
      </c>
      <c r="F15" s="14">
        <f t="shared" si="0"/>
        <v>0</v>
      </c>
      <c r="G15" s="2">
        <f t="shared" si="1"/>
        <v>0</v>
      </c>
      <c r="H15">
        <v>0</v>
      </c>
      <c r="I15" s="10">
        <f t="shared" si="6"/>
        <v>43961</v>
      </c>
      <c r="J15">
        <f t="shared" si="7"/>
        <v>0</v>
      </c>
      <c r="K15" s="10">
        <f t="shared" si="8"/>
        <v>43961</v>
      </c>
      <c r="L15" t="str">
        <f t="shared" si="2"/>
        <v>NO</v>
      </c>
      <c r="M15">
        <f t="shared" si="5"/>
        <v>0</v>
      </c>
    </row>
    <row r="16" spans="1:15">
      <c r="A16" s="1">
        <v>43974</v>
      </c>
      <c r="B16" t="s">
        <v>6</v>
      </c>
      <c r="C16">
        <f t="shared" si="3"/>
        <v>0</v>
      </c>
      <c r="D16">
        <v>0</v>
      </c>
      <c r="E16">
        <v>0</v>
      </c>
      <c r="F16" s="14">
        <f t="shared" si="0"/>
        <v>0</v>
      </c>
      <c r="G16" s="2">
        <f t="shared" si="1"/>
        <v>0</v>
      </c>
      <c r="H16">
        <v>0</v>
      </c>
      <c r="I16" s="10">
        <f t="shared" si="6"/>
        <v>43961</v>
      </c>
      <c r="J16">
        <f t="shared" si="7"/>
        <v>0</v>
      </c>
      <c r="K16" s="10">
        <f t="shared" si="8"/>
        <v>43961</v>
      </c>
      <c r="L16" t="str">
        <f t="shared" si="2"/>
        <v>NO</v>
      </c>
      <c r="M16">
        <f t="shared" si="5"/>
        <v>0</v>
      </c>
    </row>
    <row r="17" spans="1:13">
      <c r="A17" s="1">
        <v>43975</v>
      </c>
      <c r="B17" t="s">
        <v>6</v>
      </c>
      <c r="C17">
        <f t="shared" si="3"/>
        <v>0</v>
      </c>
      <c r="D17">
        <v>0</v>
      </c>
      <c r="E17">
        <v>0</v>
      </c>
      <c r="F17" s="14">
        <f t="shared" si="0"/>
        <v>0</v>
      </c>
      <c r="G17" s="2">
        <f t="shared" si="1"/>
        <v>0</v>
      </c>
      <c r="H17">
        <v>0</v>
      </c>
      <c r="I17" s="10">
        <f t="shared" si="6"/>
        <v>43961</v>
      </c>
      <c r="J17">
        <f t="shared" si="7"/>
        <v>0</v>
      </c>
      <c r="K17" s="10">
        <f t="shared" si="8"/>
        <v>43961</v>
      </c>
      <c r="L17" t="str">
        <f t="shared" si="2"/>
        <v>NO</v>
      </c>
      <c r="M17">
        <f t="shared" si="5"/>
        <v>0</v>
      </c>
    </row>
    <row r="18" spans="1:13">
      <c r="A18" s="1">
        <v>43976</v>
      </c>
      <c r="B18" t="s">
        <v>6</v>
      </c>
      <c r="C18">
        <f t="shared" si="3"/>
        <v>0</v>
      </c>
      <c r="D18">
        <v>0</v>
      </c>
      <c r="E18">
        <v>0</v>
      </c>
      <c r="F18" s="14">
        <f t="shared" si="0"/>
        <v>0</v>
      </c>
      <c r="G18" s="2">
        <f t="shared" si="1"/>
        <v>0</v>
      </c>
      <c r="H18">
        <v>0</v>
      </c>
      <c r="I18" s="10">
        <f t="shared" si="6"/>
        <v>43961</v>
      </c>
      <c r="J18">
        <f t="shared" si="7"/>
        <v>0</v>
      </c>
      <c r="K18" s="10">
        <f t="shared" si="8"/>
        <v>43961</v>
      </c>
      <c r="L18" t="str">
        <f t="shared" si="2"/>
        <v>NO</v>
      </c>
      <c r="M18">
        <f t="shared" si="5"/>
        <v>0</v>
      </c>
    </row>
    <row r="19" spans="1:13">
      <c r="A19" s="1">
        <v>43977</v>
      </c>
      <c r="B19" t="s">
        <v>6</v>
      </c>
      <c r="C19">
        <f t="shared" si="3"/>
        <v>0</v>
      </c>
      <c r="D19">
        <v>0</v>
      </c>
      <c r="E19">
        <v>0</v>
      </c>
      <c r="F19" s="14">
        <f t="shared" si="0"/>
        <v>0</v>
      </c>
      <c r="G19" s="2">
        <f t="shared" si="1"/>
        <v>0</v>
      </c>
      <c r="H19">
        <v>0</v>
      </c>
      <c r="I19" s="10">
        <f t="shared" si="6"/>
        <v>43961</v>
      </c>
      <c r="J19">
        <f t="shared" si="7"/>
        <v>0</v>
      </c>
      <c r="K19" s="10">
        <f t="shared" si="8"/>
        <v>43961</v>
      </c>
      <c r="L19" t="str">
        <f t="shared" si="2"/>
        <v>NO</v>
      </c>
      <c r="M19">
        <f t="shared" si="5"/>
        <v>0</v>
      </c>
    </row>
    <row r="20" spans="1:13">
      <c r="A20" s="1">
        <v>43978</v>
      </c>
      <c r="B20" t="s">
        <v>6</v>
      </c>
      <c r="C20">
        <f t="shared" si="3"/>
        <v>0</v>
      </c>
      <c r="D20">
        <v>0</v>
      </c>
      <c r="E20">
        <v>0</v>
      </c>
      <c r="F20" s="14">
        <f t="shared" si="0"/>
        <v>0</v>
      </c>
      <c r="G20" s="2">
        <f t="shared" si="1"/>
        <v>0</v>
      </c>
      <c r="H20">
        <v>0</v>
      </c>
      <c r="I20" s="10">
        <f t="shared" si="6"/>
        <v>43961</v>
      </c>
      <c r="J20">
        <f t="shared" si="7"/>
        <v>0</v>
      </c>
      <c r="K20" s="10">
        <f t="shared" si="8"/>
        <v>43961</v>
      </c>
      <c r="L20" t="str">
        <f t="shared" si="2"/>
        <v>NO</v>
      </c>
      <c r="M20">
        <f t="shared" si="5"/>
        <v>0</v>
      </c>
    </row>
    <row r="21" spans="1:13">
      <c r="A21" s="1">
        <v>43979</v>
      </c>
      <c r="B21" t="s">
        <v>6</v>
      </c>
      <c r="C21">
        <f t="shared" si="3"/>
        <v>0</v>
      </c>
      <c r="D21">
        <v>0</v>
      </c>
      <c r="E21">
        <v>0</v>
      </c>
      <c r="F21" s="14">
        <f t="shared" si="0"/>
        <v>0</v>
      </c>
      <c r="G21" s="2">
        <f t="shared" si="1"/>
        <v>0</v>
      </c>
      <c r="H21">
        <v>0</v>
      </c>
      <c r="I21" s="10">
        <f t="shared" si="6"/>
        <v>43961</v>
      </c>
      <c r="J21">
        <f t="shared" si="7"/>
        <v>0</v>
      </c>
      <c r="K21" s="10">
        <f t="shared" si="8"/>
        <v>43961</v>
      </c>
      <c r="L21" t="str">
        <f t="shared" si="2"/>
        <v>NO</v>
      </c>
      <c r="M21">
        <f t="shared" si="5"/>
        <v>0</v>
      </c>
    </row>
    <row r="22" spans="1:13">
      <c r="A22" s="1">
        <v>43980</v>
      </c>
      <c r="B22" t="s">
        <v>6</v>
      </c>
      <c r="C22">
        <f t="shared" si="3"/>
        <v>0</v>
      </c>
      <c r="D22">
        <v>0</v>
      </c>
      <c r="E22">
        <v>0</v>
      </c>
      <c r="F22" s="14">
        <f t="shared" si="0"/>
        <v>0</v>
      </c>
      <c r="G22" s="2">
        <f t="shared" si="1"/>
        <v>0</v>
      </c>
      <c r="H22">
        <v>0</v>
      </c>
      <c r="I22" s="10">
        <f t="shared" si="6"/>
        <v>43961</v>
      </c>
      <c r="J22">
        <f t="shared" si="7"/>
        <v>0</v>
      </c>
      <c r="K22" s="10">
        <f t="shared" si="8"/>
        <v>43961</v>
      </c>
      <c r="L22" t="str">
        <f t="shared" si="2"/>
        <v>NO</v>
      </c>
      <c r="M22">
        <f t="shared" si="5"/>
        <v>0</v>
      </c>
    </row>
    <row r="23" spans="1:13">
      <c r="A23" s="1">
        <v>43981</v>
      </c>
      <c r="B23" t="s">
        <v>6</v>
      </c>
      <c r="C23">
        <f t="shared" si="3"/>
        <v>0</v>
      </c>
      <c r="D23">
        <v>0</v>
      </c>
      <c r="E23">
        <v>0</v>
      </c>
      <c r="F23" s="14">
        <f t="shared" si="0"/>
        <v>0</v>
      </c>
      <c r="G23" s="2">
        <f t="shared" si="1"/>
        <v>0</v>
      </c>
      <c r="H23">
        <v>0</v>
      </c>
      <c r="I23" s="10">
        <f t="shared" si="6"/>
        <v>43961</v>
      </c>
      <c r="J23">
        <f t="shared" si="7"/>
        <v>0</v>
      </c>
      <c r="K23" s="10">
        <f t="shared" si="8"/>
        <v>43961</v>
      </c>
      <c r="L23" t="str">
        <f t="shared" si="2"/>
        <v>NO</v>
      </c>
      <c r="M23">
        <f t="shared" si="5"/>
        <v>0</v>
      </c>
    </row>
    <row r="24" spans="1:13">
      <c r="A24" s="1">
        <v>43982</v>
      </c>
      <c r="B24" t="s">
        <v>6</v>
      </c>
      <c r="C24">
        <f t="shared" si="3"/>
        <v>0</v>
      </c>
      <c r="D24">
        <v>0</v>
      </c>
      <c r="E24">
        <v>0</v>
      </c>
      <c r="F24" s="14">
        <f t="shared" si="0"/>
        <v>0</v>
      </c>
      <c r="G24" s="2">
        <f t="shared" si="1"/>
        <v>0</v>
      </c>
      <c r="H24">
        <v>0</v>
      </c>
      <c r="I24" s="10">
        <f t="shared" si="6"/>
        <v>43961</v>
      </c>
      <c r="J24">
        <f t="shared" si="7"/>
        <v>0</v>
      </c>
      <c r="K24" s="10">
        <f t="shared" si="8"/>
        <v>43961</v>
      </c>
      <c r="L24" t="str">
        <f t="shared" si="2"/>
        <v>NO</v>
      </c>
      <c r="M24">
        <f t="shared" si="5"/>
        <v>0</v>
      </c>
    </row>
    <row r="25" spans="1:13">
      <c r="A25" s="1">
        <v>43983</v>
      </c>
      <c r="B25" t="s">
        <v>6</v>
      </c>
      <c r="C25">
        <f t="shared" si="3"/>
        <v>0</v>
      </c>
      <c r="D25">
        <v>0</v>
      </c>
      <c r="E25">
        <v>0</v>
      </c>
      <c r="F25" s="14">
        <f t="shared" si="0"/>
        <v>0</v>
      </c>
      <c r="G25" s="2">
        <f t="shared" si="1"/>
        <v>0</v>
      </c>
      <c r="H25">
        <v>0</v>
      </c>
      <c r="I25" s="10">
        <f t="shared" si="6"/>
        <v>43961</v>
      </c>
      <c r="J25">
        <f t="shared" si="7"/>
        <v>0</v>
      </c>
      <c r="K25" s="10">
        <f t="shared" si="8"/>
        <v>43961</v>
      </c>
      <c r="L25" t="str">
        <f t="shared" si="2"/>
        <v>NO</v>
      </c>
      <c r="M25">
        <f t="shared" si="5"/>
        <v>0</v>
      </c>
    </row>
    <row r="26" spans="1:13">
      <c r="A26" s="1">
        <v>43984</v>
      </c>
      <c r="B26" t="s">
        <v>6</v>
      </c>
      <c r="C26">
        <f t="shared" si="3"/>
        <v>0</v>
      </c>
      <c r="D26">
        <v>0</v>
      </c>
      <c r="E26">
        <v>0</v>
      </c>
      <c r="F26" s="14">
        <f t="shared" si="0"/>
        <v>0</v>
      </c>
      <c r="G26" s="2">
        <f t="shared" si="1"/>
        <v>0</v>
      </c>
      <c r="H26">
        <f t="shared" si="4"/>
        <v>0</v>
      </c>
      <c r="I26" s="10">
        <f t="shared" si="6"/>
        <v>43961</v>
      </c>
      <c r="J26">
        <f t="shared" si="7"/>
        <v>0</v>
      </c>
      <c r="K26" s="10">
        <f t="shared" si="8"/>
        <v>43961</v>
      </c>
      <c r="L26" t="str">
        <f t="shared" si="2"/>
        <v>NO</v>
      </c>
      <c r="M26">
        <f t="shared" si="5"/>
        <v>0</v>
      </c>
    </row>
    <row r="27" spans="1:13">
      <c r="A27" s="1">
        <v>43985</v>
      </c>
      <c r="B27" t="s">
        <v>6</v>
      </c>
      <c r="C27">
        <f t="shared" si="3"/>
        <v>0</v>
      </c>
      <c r="D27">
        <v>0</v>
      </c>
      <c r="E27">
        <v>0</v>
      </c>
      <c r="F27" s="14">
        <f t="shared" si="0"/>
        <v>0</v>
      </c>
      <c r="G27" s="2">
        <f t="shared" si="1"/>
        <v>0</v>
      </c>
      <c r="H27">
        <f t="shared" si="4"/>
        <v>0</v>
      </c>
      <c r="I27" s="10">
        <f t="shared" si="6"/>
        <v>43961</v>
      </c>
      <c r="J27">
        <f t="shared" si="7"/>
        <v>0</v>
      </c>
      <c r="K27" s="10">
        <f t="shared" si="8"/>
        <v>43961</v>
      </c>
      <c r="L27" t="str">
        <f t="shared" si="2"/>
        <v>NO</v>
      </c>
      <c r="M27">
        <f t="shared" si="5"/>
        <v>0</v>
      </c>
    </row>
    <row r="28" spans="1:13">
      <c r="A28" s="1">
        <v>43986</v>
      </c>
      <c r="B28" t="s">
        <v>6</v>
      </c>
      <c r="C28">
        <f t="shared" si="3"/>
        <v>0</v>
      </c>
      <c r="D28">
        <v>0</v>
      </c>
      <c r="E28">
        <v>0</v>
      </c>
      <c r="F28" s="14">
        <f t="shared" si="0"/>
        <v>0</v>
      </c>
      <c r="G28" s="2">
        <f t="shared" si="1"/>
        <v>0</v>
      </c>
      <c r="H28">
        <f t="shared" si="4"/>
        <v>0</v>
      </c>
      <c r="I28" s="10">
        <f t="shared" si="6"/>
        <v>43961</v>
      </c>
      <c r="J28">
        <f t="shared" si="7"/>
        <v>0</v>
      </c>
      <c r="K28" s="10">
        <f t="shared" si="8"/>
        <v>43961</v>
      </c>
      <c r="L28" t="str">
        <f t="shared" si="2"/>
        <v>NO</v>
      </c>
      <c r="M28">
        <f t="shared" si="5"/>
        <v>0</v>
      </c>
    </row>
    <row r="29" spans="1:13">
      <c r="A29" s="1">
        <v>43987</v>
      </c>
      <c r="B29" t="s">
        <v>6</v>
      </c>
      <c r="C29">
        <f t="shared" si="3"/>
        <v>0</v>
      </c>
      <c r="D29">
        <v>0</v>
      </c>
      <c r="E29">
        <v>0</v>
      </c>
      <c r="F29" s="14">
        <f t="shared" si="0"/>
        <v>0</v>
      </c>
      <c r="G29" s="2">
        <f t="shared" si="1"/>
        <v>0</v>
      </c>
      <c r="H29">
        <f t="shared" si="4"/>
        <v>0</v>
      </c>
      <c r="I29" s="10">
        <f t="shared" si="6"/>
        <v>43961</v>
      </c>
      <c r="J29">
        <f t="shared" si="7"/>
        <v>0</v>
      </c>
      <c r="K29" s="10">
        <f t="shared" si="8"/>
        <v>43961</v>
      </c>
      <c r="L29" t="str">
        <f t="shared" si="2"/>
        <v>NO</v>
      </c>
      <c r="M29">
        <f t="shared" si="5"/>
        <v>0</v>
      </c>
    </row>
    <row r="30" spans="1:13">
      <c r="A30" s="1">
        <v>43988</v>
      </c>
      <c r="B30" t="s">
        <v>6</v>
      </c>
      <c r="C30">
        <f t="shared" si="3"/>
        <v>0</v>
      </c>
      <c r="D30">
        <v>0</v>
      </c>
      <c r="E30">
        <v>0</v>
      </c>
      <c r="F30" s="14">
        <f t="shared" si="0"/>
        <v>0</v>
      </c>
      <c r="G30" s="2">
        <f t="shared" si="1"/>
        <v>0</v>
      </c>
      <c r="H30">
        <f t="shared" si="4"/>
        <v>0</v>
      </c>
      <c r="I30" s="10">
        <f t="shared" si="6"/>
        <v>43961</v>
      </c>
      <c r="J30">
        <f t="shared" si="7"/>
        <v>0</v>
      </c>
      <c r="K30" s="10">
        <f t="shared" si="8"/>
        <v>43961</v>
      </c>
      <c r="L30" t="str">
        <f t="shared" si="2"/>
        <v>NO</v>
      </c>
      <c r="M30">
        <f t="shared" si="5"/>
        <v>0</v>
      </c>
    </row>
    <row r="31" spans="1:13">
      <c r="A31" s="1">
        <v>43989</v>
      </c>
      <c r="B31" t="s">
        <v>6</v>
      </c>
      <c r="C31">
        <f t="shared" si="3"/>
        <v>0</v>
      </c>
      <c r="D31">
        <v>0</v>
      </c>
      <c r="E31">
        <v>0</v>
      </c>
      <c r="F31" s="14">
        <f t="shared" si="0"/>
        <v>0</v>
      </c>
      <c r="G31" s="2">
        <f t="shared" si="1"/>
        <v>0</v>
      </c>
      <c r="H31">
        <f t="shared" si="4"/>
        <v>0</v>
      </c>
      <c r="I31" s="10">
        <f t="shared" si="6"/>
        <v>43961</v>
      </c>
      <c r="J31">
        <f t="shared" si="7"/>
        <v>0</v>
      </c>
      <c r="K31" s="10">
        <f t="shared" si="8"/>
        <v>43961</v>
      </c>
      <c r="L31" t="str">
        <f t="shared" si="2"/>
        <v>NO</v>
      </c>
      <c r="M31">
        <f t="shared" si="5"/>
        <v>0</v>
      </c>
    </row>
    <row r="32" spans="1:13">
      <c r="A32" s="1">
        <v>43990</v>
      </c>
      <c r="B32" t="s">
        <v>6</v>
      </c>
      <c r="C32">
        <f t="shared" si="3"/>
        <v>0</v>
      </c>
      <c r="D32">
        <v>0</v>
      </c>
      <c r="E32">
        <v>0</v>
      </c>
      <c r="F32" s="14">
        <f t="shared" si="0"/>
        <v>0</v>
      </c>
      <c r="G32" s="2">
        <f t="shared" si="1"/>
        <v>0</v>
      </c>
      <c r="H32">
        <f t="shared" si="4"/>
        <v>0</v>
      </c>
      <c r="I32" s="10">
        <f t="shared" si="6"/>
        <v>43961</v>
      </c>
      <c r="J32">
        <f t="shared" si="7"/>
        <v>0</v>
      </c>
      <c r="K32" s="10">
        <f t="shared" si="8"/>
        <v>43961</v>
      </c>
      <c r="L32" t="str">
        <f t="shared" si="2"/>
        <v>NO</v>
      </c>
      <c r="M32">
        <f t="shared" si="5"/>
        <v>0</v>
      </c>
    </row>
    <row r="33" spans="1:13">
      <c r="A33" s="1">
        <v>43991</v>
      </c>
      <c r="B33" t="s">
        <v>6</v>
      </c>
      <c r="C33">
        <f t="shared" si="3"/>
        <v>0</v>
      </c>
      <c r="D33">
        <v>0</v>
      </c>
      <c r="E33">
        <v>0</v>
      </c>
      <c r="F33" s="14">
        <f t="shared" si="0"/>
        <v>0</v>
      </c>
      <c r="G33" s="2">
        <f t="shared" si="1"/>
        <v>0</v>
      </c>
      <c r="H33">
        <f t="shared" si="4"/>
        <v>0</v>
      </c>
      <c r="I33" s="10">
        <f t="shared" si="6"/>
        <v>43961</v>
      </c>
      <c r="J33">
        <f t="shared" si="7"/>
        <v>0</v>
      </c>
      <c r="K33" s="10">
        <f t="shared" si="8"/>
        <v>43961</v>
      </c>
      <c r="L33" t="str">
        <f t="shared" si="2"/>
        <v>NO</v>
      </c>
      <c r="M33">
        <f t="shared" si="5"/>
        <v>0</v>
      </c>
    </row>
    <row r="34" spans="1:13">
      <c r="A34" s="1">
        <v>43992</v>
      </c>
      <c r="B34" t="s">
        <v>6</v>
      </c>
      <c r="C34">
        <f t="shared" si="3"/>
        <v>0</v>
      </c>
      <c r="D34">
        <v>0</v>
      </c>
      <c r="E34">
        <v>0</v>
      </c>
      <c r="F34" s="14">
        <f t="shared" si="0"/>
        <v>0</v>
      </c>
      <c r="G34" s="2">
        <f t="shared" si="1"/>
        <v>0</v>
      </c>
      <c r="H34">
        <f t="shared" si="4"/>
        <v>0</v>
      </c>
      <c r="I34" s="10">
        <f t="shared" si="6"/>
        <v>43961</v>
      </c>
      <c r="J34">
        <f t="shared" si="7"/>
        <v>0</v>
      </c>
      <c r="K34" s="10">
        <f t="shared" si="8"/>
        <v>43961</v>
      </c>
      <c r="L34" t="str">
        <f t="shared" si="2"/>
        <v>NO</v>
      </c>
      <c r="M34">
        <f t="shared" si="5"/>
        <v>0</v>
      </c>
    </row>
    <row r="35" spans="1:13">
      <c r="A35" s="1">
        <v>43993</v>
      </c>
      <c r="B35" t="s">
        <v>6</v>
      </c>
      <c r="C35">
        <f t="shared" si="3"/>
        <v>0</v>
      </c>
      <c r="D35">
        <v>0</v>
      </c>
      <c r="E35">
        <v>0</v>
      </c>
      <c r="F35" s="14">
        <f t="shared" si="0"/>
        <v>0</v>
      </c>
      <c r="G35" s="2">
        <f t="shared" si="1"/>
        <v>0</v>
      </c>
      <c r="H35">
        <f t="shared" si="4"/>
        <v>0</v>
      </c>
      <c r="I35" s="10">
        <f t="shared" si="6"/>
        <v>43961</v>
      </c>
      <c r="J35">
        <f t="shared" si="7"/>
        <v>0</v>
      </c>
      <c r="K35" s="10">
        <f t="shared" si="8"/>
        <v>43961</v>
      </c>
      <c r="L35" t="str">
        <f t="shared" si="2"/>
        <v>NO</v>
      </c>
      <c r="M35">
        <f t="shared" si="5"/>
        <v>0</v>
      </c>
    </row>
    <row r="36" spans="1:13">
      <c r="A36" s="1">
        <v>43994</v>
      </c>
      <c r="B36" t="s">
        <v>6</v>
      </c>
      <c r="C36">
        <f t="shared" si="3"/>
        <v>0</v>
      </c>
      <c r="D36">
        <v>0</v>
      </c>
      <c r="E36">
        <v>0</v>
      </c>
      <c r="F36" s="14">
        <f t="shared" si="0"/>
        <v>0</v>
      </c>
      <c r="G36" s="2">
        <f t="shared" si="1"/>
        <v>0</v>
      </c>
      <c r="H36">
        <f t="shared" si="4"/>
        <v>0</v>
      </c>
      <c r="I36" s="10">
        <f t="shared" ref="I36:I67" si="9">IF($H36&gt;=$H35,$I35,$A36)</f>
        <v>43961</v>
      </c>
      <c r="J36">
        <f t="shared" si="7"/>
        <v>0</v>
      </c>
      <c r="K36" s="10">
        <f t="shared" ref="K36:K67" si="10">IF($J36&lt;=$J35,$K35,$A36)</f>
        <v>43961</v>
      </c>
      <c r="L36" t="str">
        <f t="shared" si="2"/>
        <v>NO</v>
      </c>
      <c r="M36">
        <f t="shared" si="5"/>
        <v>0</v>
      </c>
    </row>
    <row r="37" spans="1:13">
      <c r="A37" s="1">
        <v>43995</v>
      </c>
      <c r="B37" t="s">
        <v>6</v>
      </c>
      <c r="C37">
        <f t="shared" si="3"/>
        <v>0</v>
      </c>
      <c r="D37">
        <v>0</v>
      </c>
      <c r="E37">
        <v>0</v>
      </c>
      <c r="F37" s="14">
        <f t="shared" si="0"/>
        <v>0</v>
      </c>
      <c r="G37" s="2">
        <f t="shared" si="1"/>
        <v>0</v>
      </c>
      <c r="H37">
        <f t="shared" si="4"/>
        <v>0</v>
      </c>
      <c r="I37" s="10">
        <f t="shared" si="9"/>
        <v>43961</v>
      </c>
      <c r="J37">
        <f t="shared" si="7"/>
        <v>0</v>
      </c>
      <c r="K37" s="10">
        <f t="shared" si="10"/>
        <v>43961</v>
      </c>
      <c r="L37" t="str">
        <f t="shared" si="2"/>
        <v>NO</v>
      </c>
      <c r="M37">
        <f t="shared" si="5"/>
        <v>0</v>
      </c>
    </row>
    <row r="38" spans="1:13">
      <c r="A38" s="1">
        <v>43996</v>
      </c>
      <c r="B38" t="s">
        <v>6</v>
      </c>
      <c r="C38">
        <f t="shared" si="3"/>
        <v>0</v>
      </c>
      <c r="D38">
        <v>0</v>
      </c>
      <c r="E38">
        <v>0</v>
      </c>
      <c r="F38" s="14">
        <f t="shared" si="0"/>
        <v>0</v>
      </c>
      <c r="G38" s="2">
        <f t="shared" si="1"/>
        <v>0</v>
      </c>
      <c r="H38">
        <f t="shared" si="4"/>
        <v>0</v>
      </c>
      <c r="I38" s="10">
        <f t="shared" si="9"/>
        <v>43961</v>
      </c>
      <c r="J38">
        <f t="shared" si="7"/>
        <v>0</v>
      </c>
      <c r="K38" s="10">
        <f t="shared" si="10"/>
        <v>43961</v>
      </c>
      <c r="L38" t="str">
        <f t="shared" si="2"/>
        <v>NO</v>
      </c>
      <c r="M38">
        <f t="shared" si="5"/>
        <v>0</v>
      </c>
    </row>
    <row r="39" spans="1:13">
      <c r="A39" s="1">
        <v>43997</v>
      </c>
      <c r="B39" t="s">
        <v>6</v>
      </c>
      <c r="C39">
        <f t="shared" si="3"/>
        <v>0</v>
      </c>
      <c r="D39">
        <v>0</v>
      </c>
      <c r="E39">
        <v>0</v>
      </c>
      <c r="F39" s="14">
        <f t="shared" si="0"/>
        <v>0</v>
      </c>
      <c r="G39" s="2">
        <f t="shared" si="1"/>
        <v>0</v>
      </c>
      <c r="H39">
        <f t="shared" si="4"/>
        <v>0</v>
      </c>
      <c r="I39" s="10">
        <f t="shared" si="9"/>
        <v>43961</v>
      </c>
      <c r="J39">
        <f t="shared" si="7"/>
        <v>0</v>
      </c>
      <c r="K39" s="10">
        <f t="shared" si="10"/>
        <v>43961</v>
      </c>
      <c r="L39" t="str">
        <f t="shared" si="2"/>
        <v>NO</v>
      </c>
      <c r="M39">
        <f t="shared" si="5"/>
        <v>0</v>
      </c>
    </row>
    <row r="40" spans="1:13">
      <c r="A40" s="1">
        <v>43998</v>
      </c>
      <c r="B40" t="s">
        <v>6</v>
      </c>
      <c r="C40">
        <f t="shared" si="3"/>
        <v>0</v>
      </c>
      <c r="D40">
        <v>0</v>
      </c>
      <c r="E40">
        <v>0</v>
      </c>
      <c r="F40" s="14">
        <f t="shared" si="0"/>
        <v>0</v>
      </c>
      <c r="G40" s="2">
        <f t="shared" si="1"/>
        <v>0</v>
      </c>
      <c r="H40">
        <f t="shared" si="4"/>
        <v>0</v>
      </c>
      <c r="I40" s="10">
        <f t="shared" si="9"/>
        <v>43961</v>
      </c>
      <c r="J40">
        <f t="shared" si="7"/>
        <v>0</v>
      </c>
      <c r="K40" s="10">
        <f t="shared" si="10"/>
        <v>43961</v>
      </c>
      <c r="L40" t="str">
        <f t="shared" si="2"/>
        <v>NO</v>
      </c>
      <c r="M40">
        <f t="shared" si="5"/>
        <v>0</v>
      </c>
    </row>
    <row r="41" spans="1:13">
      <c r="A41" s="1">
        <v>43999</v>
      </c>
      <c r="B41" t="s">
        <v>6</v>
      </c>
      <c r="C41">
        <f t="shared" si="3"/>
        <v>0</v>
      </c>
      <c r="D41">
        <v>0</v>
      </c>
      <c r="E41">
        <v>0</v>
      </c>
      <c r="F41" s="14">
        <f t="shared" si="0"/>
        <v>0</v>
      </c>
      <c r="G41" s="2">
        <f t="shared" si="1"/>
        <v>0</v>
      </c>
      <c r="H41">
        <f t="shared" si="4"/>
        <v>0</v>
      </c>
      <c r="I41" s="10">
        <f t="shared" si="9"/>
        <v>43961</v>
      </c>
      <c r="J41">
        <f t="shared" si="7"/>
        <v>0</v>
      </c>
      <c r="K41" s="10">
        <f t="shared" si="10"/>
        <v>43961</v>
      </c>
      <c r="L41" t="str">
        <f t="shared" si="2"/>
        <v>NO</v>
      </c>
      <c r="M41">
        <f t="shared" si="5"/>
        <v>0</v>
      </c>
    </row>
    <row r="42" spans="1:13">
      <c r="A42" s="1">
        <v>44000</v>
      </c>
      <c r="B42" t="s">
        <v>6</v>
      </c>
      <c r="C42">
        <f t="shared" si="3"/>
        <v>0</v>
      </c>
      <c r="D42">
        <v>0</v>
      </c>
      <c r="E42">
        <v>0</v>
      </c>
      <c r="F42" s="14">
        <f t="shared" si="0"/>
        <v>0</v>
      </c>
      <c r="G42" s="2">
        <f t="shared" si="1"/>
        <v>0</v>
      </c>
      <c r="H42">
        <f t="shared" si="4"/>
        <v>0</v>
      </c>
      <c r="I42" s="10">
        <f t="shared" si="9"/>
        <v>43961</v>
      </c>
      <c r="J42">
        <f t="shared" si="7"/>
        <v>0</v>
      </c>
      <c r="K42" s="10">
        <f t="shared" si="10"/>
        <v>43961</v>
      </c>
      <c r="L42" t="str">
        <f t="shared" si="2"/>
        <v>NO</v>
      </c>
      <c r="M42">
        <f t="shared" si="5"/>
        <v>0</v>
      </c>
    </row>
    <row r="43" spans="1:13">
      <c r="A43" s="1">
        <v>44001</v>
      </c>
      <c r="B43" t="s">
        <v>6</v>
      </c>
      <c r="C43">
        <f t="shared" si="3"/>
        <v>0</v>
      </c>
      <c r="D43">
        <v>0</v>
      </c>
      <c r="E43">
        <v>0</v>
      </c>
      <c r="F43" s="14">
        <f t="shared" si="0"/>
        <v>0</v>
      </c>
      <c r="G43" s="2">
        <f t="shared" si="1"/>
        <v>0</v>
      </c>
      <c r="H43">
        <f t="shared" si="4"/>
        <v>0</v>
      </c>
      <c r="I43" s="10">
        <f t="shared" si="9"/>
        <v>43961</v>
      </c>
      <c r="J43">
        <f t="shared" si="7"/>
        <v>0</v>
      </c>
      <c r="K43" s="10">
        <f t="shared" si="10"/>
        <v>43961</v>
      </c>
      <c r="L43" t="str">
        <f t="shared" si="2"/>
        <v>NO</v>
      </c>
      <c r="M43">
        <f t="shared" si="5"/>
        <v>0</v>
      </c>
    </row>
    <row r="44" spans="1:13">
      <c r="A44" s="1">
        <v>44002</v>
      </c>
      <c r="B44" t="s">
        <v>6</v>
      </c>
      <c r="C44">
        <f t="shared" si="3"/>
        <v>0</v>
      </c>
      <c r="D44">
        <v>0</v>
      </c>
      <c r="E44">
        <v>0</v>
      </c>
      <c r="F44" s="14">
        <f t="shared" si="0"/>
        <v>0</v>
      </c>
      <c r="G44" s="2">
        <f t="shared" si="1"/>
        <v>0</v>
      </c>
      <c r="H44">
        <f t="shared" si="4"/>
        <v>0</v>
      </c>
      <c r="I44" s="10">
        <f t="shared" si="9"/>
        <v>43961</v>
      </c>
      <c r="J44">
        <f t="shared" si="7"/>
        <v>0</v>
      </c>
      <c r="K44" s="10">
        <f t="shared" si="10"/>
        <v>43961</v>
      </c>
      <c r="L44" t="str">
        <f t="shared" si="2"/>
        <v>NO</v>
      </c>
      <c r="M44">
        <f t="shared" si="5"/>
        <v>0</v>
      </c>
    </row>
    <row r="45" spans="1:13">
      <c r="A45" s="1">
        <v>44003</v>
      </c>
      <c r="B45" t="s">
        <v>6</v>
      </c>
      <c r="C45">
        <f t="shared" si="3"/>
        <v>0</v>
      </c>
      <c r="D45">
        <v>0</v>
      </c>
      <c r="E45">
        <v>0</v>
      </c>
      <c r="F45" s="14">
        <f t="shared" si="0"/>
        <v>0</v>
      </c>
      <c r="G45" s="2">
        <f t="shared" si="1"/>
        <v>0</v>
      </c>
      <c r="H45">
        <f t="shared" si="4"/>
        <v>0</v>
      </c>
      <c r="I45" s="10">
        <f t="shared" si="9"/>
        <v>43961</v>
      </c>
      <c r="J45">
        <f t="shared" si="7"/>
        <v>0</v>
      </c>
      <c r="K45" s="10">
        <f t="shared" si="10"/>
        <v>43961</v>
      </c>
      <c r="L45" t="str">
        <f t="shared" si="2"/>
        <v>NO</v>
      </c>
      <c r="M45">
        <f t="shared" si="5"/>
        <v>0</v>
      </c>
    </row>
    <row r="46" spans="1:13">
      <c r="A46" s="1">
        <v>44004</v>
      </c>
      <c r="B46" t="s">
        <v>6</v>
      </c>
      <c r="C46">
        <f t="shared" si="3"/>
        <v>0</v>
      </c>
      <c r="D46">
        <v>0</v>
      </c>
      <c r="E46">
        <v>0</v>
      </c>
      <c r="F46" s="14">
        <f t="shared" si="0"/>
        <v>0</v>
      </c>
      <c r="G46" s="2">
        <f t="shared" si="1"/>
        <v>0</v>
      </c>
      <c r="H46">
        <f t="shared" si="4"/>
        <v>0</v>
      </c>
      <c r="I46" s="10">
        <f t="shared" si="9"/>
        <v>43961</v>
      </c>
      <c r="J46">
        <f t="shared" si="7"/>
        <v>0</v>
      </c>
      <c r="K46" s="10">
        <f t="shared" si="10"/>
        <v>43961</v>
      </c>
      <c r="L46" t="str">
        <f t="shared" si="2"/>
        <v>NO</v>
      </c>
      <c r="M46">
        <f t="shared" si="5"/>
        <v>0</v>
      </c>
    </row>
    <row r="47" spans="1:13">
      <c r="A47" s="1">
        <v>44005</v>
      </c>
      <c r="B47" t="s">
        <v>6</v>
      </c>
      <c r="C47">
        <f t="shared" si="3"/>
        <v>0</v>
      </c>
      <c r="D47">
        <v>0</v>
      </c>
      <c r="E47">
        <v>0</v>
      </c>
      <c r="F47" s="14">
        <f t="shared" si="0"/>
        <v>0</v>
      </c>
      <c r="G47" s="2">
        <f t="shared" si="1"/>
        <v>0</v>
      </c>
      <c r="H47">
        <f t="shared" si="4"/>
        <v>0</v>
      </c>
      <c r="I47" s="10">
        <f t="shared" si="9"/>
        <v>43961</v>
      </c>
      <c r="J47">
        <f t="shared" si="7"/>
        <v>0</v>
      </c>
      <c r="K47" s="10">
        <f t="shared" si="10"/>
        <v>43961</v>
      </c>
      <c r="L47" t="str">
        <f t="shared" si="2"/>
        <v>NO</v>
      </c>
      <c r="M47">
        <f t="shared" si="5"/>
        <v>0</v>
      </c>
    </row>
    <row r="48" spans="1:13">
      <c r="A48" s="1">
        <v>44006</v>
      </c>
      <c r="B48" t="s">
        <v>6</v>
      </c>
      <c r="C48">
        <f t="shared" si="3"/>
        <v>0</v>
      </c>
      <c r="D48">
        <v>0</v>
      </c>
      <c r="E48">
        <v>0</v>
      </c>
      <c r="F48" s="14">
        <f t="shared" si="0"/>
        <v>0</v>
      </c>
      <c r="G48" s="2">
        <f t="shared" si="1"/>
        <v>0</v>
      </c>
      <c r="H48">
        <f t="shared" si="4"/>
        <v>0</v>
      </c>
      <c r="I48" s="10">
        <f t="shared" si="9"/>
        <v>43961</v>
      </c>
      <c r="J48">
        <f t="shared" si="7"/>
        <v>0</v>
      </c>
      <c r="K48" s="10">
        <f t="shared" si="10"/>
        <v>43961</v>
      </c>
      <c r="L48" t="str">
        <f t="shared" si="2"/>
        <v>NO</v>
      </c>
      <c r="M48">
        <f t="shared" si="5"/>
        <v>0</v>
      </c>
    </row>
    <row r="49" spans="1:13">
      <c r="A49" s="1">
        <v>44007</v>
      </c>
      <c r="B49" t="s">
        <v>6</v>
      </c>
      <c r="C49">
        <f t="shared" si="3"/>
        <v>0</v>
      </c>
      <c r="D49">
        <v>0</v>
      </c>
      <c r="E49">
        <v>0</v>
      </c>
      <c r="F49" s="14">
        <f t="shared" si="0"/>
        <v>0</v>
      </c>
      <c r="G49" s="2">
        <f t="shared" si="1"/>
        <v>0</v>
      </c>
      <c r="H49">
        <f t="shared" si="4"/>
        <v>0</v>
      </c>
      <c r="I49" s="10">
        <f t="shared" si="9"/>
        <v>43961</v>
      </c>
      <c r="J49">
        <f t="shared" si="7"/>
        <v>0</v>
      </c>
      <c r="K49" s="10">
        <f t="shared" si="10"/>
        <v>43961</v>
      </c>
      <c r="L49" t="str">
        <f t="shared" si="2"/>
        <v>NO</v>
      </c>
      <c r="M49">
        <f t="shared" si="5"/>
        <v>0</v>
      </c>
    </row>
    <row r="50" spans="1:13">
      <c r="A50" s="1">
        <v>44008</v>
      </c>
      <c r="B50" t="s">
        <v>6</v>
      </c>
      <c r="C50">
        <f t="shared" si="3"/>
        <v>0</v>
      </c>
      <c r="D50">
        <v>0</v>
      </c>
      <c r="E50">
        <v>0</v>
      </c>
      <c r="F50" s="14">
        <f t="shared" si="0"/>
        <v>0</v>
      </c>
      <c r="G50" s="2">
        <f t="shared" si="1"/>
        <v>0</v>
      </c>
      <c r="H50">
        <f t="shared" si="4"/>
        <v>0</v>
      </c>
      <c r="I50" s="10">
        <f t="shared" si="9"/>
        <v>43961</v>
      </c>
      <c r="J50">
        <f t="shared" si="7"/>
        <v>0</v>
      </c>
      <c r="K50" s="10">
        <f t="shared" si="10"/>
        <v>43961</v>
      </c>
      <c r="L50" t="str">
        <f t="shared" si="2"/>
        <v>NO</v>
      </c>
      <c r="M50">
        <f t="shared" si="5"/>
        <v>0</v>
      </c>
    </row>
    <row r="51" spans="1:13">
      <c r="A51" s="1">
        <v>44009</v>
      </c>
      <c r="B51" t="s">
        <v>6</v>
      </c>
      <c r="C51">
        <f t="shared" si="3"/>
        <v>0</v>
      </c>
      <c r="D51">
        <v>0</v>
      </c>
      <c r="E51">
        <v>0</v>
      </c>
      <c r="F51" s="14">
        <f t="shared" si="0"/>
        <v>0</v>
      </c>
      <c r="G51" s="2">
        <f t="shared" si="1"/>
        <v>0</v>
      </c>
      <c r="H51">
        <f t="shared" si="4"/>
        <v>0</v>
      </c>
      <c r="I51" s="10">
        <f t="shared" si="9"/>
        <v>43961</v>
      </c>
      <c r="J51">
        <f t="shared" si="7"/>
        <v>0</v>
      </c>
      <c r="K51" s="10">
        <f t="shared" si="10"/>
        <v>43961</v>
      </c>
      <c r="L51" t="str">
        <f t="shared" si="2"/>
        <v>NO</v>
      </c>
      <c r="M51">
        <f t="shared" si="5"/>
        <v>0</v>
      </c>
    </row>
    <row r="52" spans="1:13">
      <c r="A52" s="1">
        <v>44010</v>
      </c>
      <c r="B52" t="s">
        <v>6</v>
      </c>
      <c r="C52">
        <f t="shared" si="3"/>
        <v>0</v>
      </c>
      <c r="D52">
        <v>0</v>
      </c>
      <c r="E52">
        <v>0</v>
      </c>
      <c r="F52" s="14">
        <f t="shared" si="0"/>
        <v>0</v>
      </c>
      <c r="G52" s="2">
        <f t="shared" si="1"/>
        <v>0</v>
      </c>
      <c r="H52">
        <f t="shared" si="4"/>
        <v>0</v>
      </c>
      <c r="I52" s="10">
        <f t="shared" si="9"/>
        <v>43961</v>
      </c>
      <c r="J52">
        <f t="shared" si="7"/>
        <v>0</v>
      </c>
      <c r="K52" s="10">
        <f t="shared" si="10"/>
        <v>43961</v>
      </c>
      <c r="L52" t="str">
        <f t="shared" si="2"/>
        <v>NO</v>
      </c>
      <c r="M52">
        <f t="shared" si="5"/>
        <v>0</v>
      </c>
    </row>
    <row r="53" spans="1:13">
      <c r="A53" s="1">
        <v>44011</v>
      </c>
      <c r="B53" t="s">
        <v>6</v>
      </c>
      <c r="C53">
        <f t="shared" si="3"/>
        <v>0</v>
      </c>
      <c r="D53">
        <v>0</v>
      </c>
      <c r="E53">
        <v>0</v>
      </c>
      <c r="F53" s="14">
        <f t="shared" si="0"/>
        <v>0</v>
      </c>
      <c r="G53" s="2">
        <f t="shared" si="1"/>
        <v>0</v>
      </c>
      <c r="H53">
        <f t="shared" si="4"/>
        <v>0</v>
      </c>
      <c r="I53" s="10">
        <f t="shared" si="9"/>
        <v>43961</v>
      </c>
      <c r="J53">
        <f t="shared" si="7"/>
        <v>0</v>
      </c>
      <c r="K53" s="10">
        <f t="shared" si="10"/>
        <v>43961</v>
      </c>
      <c r="L53" t="str">
        <f t="shared" si="2"/>
        <v>NO</v>
      </c>
      <c r="M53">
        <f t="shared" si="5"/>
        <v>0</v>
      </c>
    </row>
    <row r="54" spans="1:13">
      <c r="A54" s="1">
        <v>44012</v>
      </c>
      <c r="B54" t="s">
        <v>6</v>
      </c>
      <c r="C54">
        <f t="shared" si="3"/>
        <v>0</v>
      </c>
      <c r="D54">
        <v>0</v>
      </c>
      <c r="E54">
        <v>0</v>
      </c>
      <c r="F54" s="14">
        <f t="shared" si="0"/>
        <v>0</v>
      </c>
      <c r="G54" s="2">
        <f t="shared" si="1"/>
        <v>0</v>
      </c>
      <c r="H54">
        <f t="shared" si="4"/>
        <v>0</v>
      </c>
      <c r="I54" s="10">
        <f t="shared" si="9"/>
        <v>43961</v>
      </c>
      <c r="J54">
        <f t="shared" si="7"/>
        <v>0</v>
      </c>
      <c r="K54" s="10">
        <f t="shared" si="10"/>
        <v>43961</v>
      </c>
      <c r="L54" t="str">
        <f t="shared" si="2"/>
        <v>NO</v>
      </c>
      <c r="M54">
        <f t="shared" si="5"/>
        <v>0</v>
      </c>
    </row>
    <row r="55" spans="1:13">
      <c r="A55" s="1">
        <v>44013</v>
      </c>
      <c r="B55" t="s">
        <v>6</v>
      </c>
      <c r="C55">
        <f t="shared" si="3"/>
        <v>0</v>
      </c>
      <c r="D55">
        <v>0</v>
      </c>
      <c r="E55">
        <v>0</v>
      </c>
      <c r="F55" s="14">
        <f t="shared" si="0"/>
        <v>0</v>
      </c>
      <c r="G55" s="2">
        <f t="shared" si="1"/>
        <v>0</v>
      </c>
      <c r="H55">
        <f t="shared" si="4"/>
        <v>0</v>
      </c>
      <c r="I55" s="10">
        <f t="shared" si="9"/>
        <v>43961</v>
      </c>
      <c r="J55">
        <f t="shared" si="7"/>
        <v>0</v>
      </c>
      <c r="K55" s="10">
        <f t="shared" si="10"/>
        <v>43961</v>
      </c>
      <c r="L55" t="str">
        <f t="shared" si="2"/>
        <v>NO</v>
      </c>
      <c r="M55">
        <f t="shared" si="5"/>
        <v>0</v>
      </c>
    </row>
    <row r="56" spans="1:13">
      <c r="A56" s="1">
        <v>44014</v>
      </c>
      <c r="B56" t="s">
        <v>6</v>
      </c>
      <c r="C56">
        <f t="shared" si="3"/>
        <v>0</v>
      </c>
      <c r="D56">
        <v>0</v>
      </c>
      <c r="E56">
        <v>0</v>
      </c>
      <c r="F56" s="14">
        <f t="shared" si="0"/>
        <v>0</v>
      </c>
      <c r="G56" s="2">
        <f t="shared" si="1"/>
        <v>0</v>
      </c>
      <c r="H56">
        <f t="shared" si="4"/>
        <v>0</v>
      </c>
      <c r="I56" s="10">
        <f t="shared" si="9"/>
        <v>43961</v>
      </c>
      <c r="J56">
        <f t="shared" si="7"/>
        <v>0</v>
      </c>
      <c r="K56" s="10">
        <f t="shared" si="10"/>
        <v>43961</v>
      </c>
      <c r="L56" t="str">
        <f t="shared" si="2"/>
        <v>NO</v>
      </c>
      <c r="M56">
        <f t="shared" si="5"/>
        <v>0</v>
      </c>
    </row>
    <row r="57" spans="1:13">
      <c r="A57" s="1">
        <v>44015</v>
      </c>
      <c r="B57" t="s">
        <v>6</v>
      </c>
      <c r="C57">
        <f t="shared" si="3"/>
        <v>0</v>
      </c>
      <c r="D57">
        <v>0</v>
      </c>
      <c r="E57">
        <v>0</v>
      </c>
      <c r="F57" s="14">
        <f t="shared" si="0"/>
        <v>0</v>
      </c>
      <c r="G57" s="2">
        <f t="shared" si="1"/>
        <v>0</v>
      </c>
      <c r="H57">
        <f t="shared" si="4"/>
        <v>0</v>
      </c>
      <c r="I57" s="10">
        <f t="shared" si="9"/>
        <v>43961</v>
      </c>
      <c r="J57">
        <f t="shared" si="7"/>
        <v>0</v>
      </c>
      <c r="K57" s="10">
        <f t="shared" si="10"/>
        <v>43961</v>
      </c>
      <c r="L57" t="str">
        <f t="shared" si="2"/>
        <v>NO</v>
      </c>
      <c r="M57">
        <f t="shared" si="5"/>
        <v>0</v>
      </c>
    </row>
    <row r="58" spans="1:13">
      <c r="A58" s="1">
        <v>44016</v>
      </c>
      <c r="B58" t="s">
        <v>6</v>
      </c>
      <c r="C58">
        <f t="shared" si="3"/>
        <v>0</v>
      </c>
      <c r="D58">
        <v>0</v>
      </c>
      <c r="E58">
        <v>0</v>
      </c>
      <c r="F58" s="14">
        <f t="shared" si="0"/>
        <v>0</v>
      </c>
      <c r="G58" s="2">
        <f t="shared" si="1"/>
        <v>0</v>
      </c>
      <c r="H58">
        <f t="shared" si="4"/>
        <v>0</v>
      </c>
      <c r="I58" s="10">
        <f t="shared" si="9"/>
        <v>43961</v>
      </c>
      <c r="J58">
        <f t="shared" si="7"/>
        <v>0</v>
      </c>
      <c r="K58" s="10">
        <f t="shared" si="10"/>
        <v>43961</v>
      </c>
      <c r="L58" t="str">
        <f t="shared" si="2"/>
        <v>NO</v>
      </c>
      <c r="M58">
        <f t="shared" si="5"/>
        <v>0</v>
      </c>
    </row>
    <row r="59" spans="1:13">
      <c r="A59" s="1">
        <v>44017</v>
      </c>
      <c r="B59" t="s">
        <v>6</v>
      </c>
      <c r="C59">
        <f t="shared" si="3"/>
        <v>0</v>
      </c>
      <c r="D59">
        <v>0</v>
      </c>
      <c r="E59">
        <v>0</v>
      </c>
      <c r="F59" s="14">
        <f t="shared" si="0"/>
        <v>0</v>
      </c>
      <c r="G59" s="2">
        <f t="shared" si="1"/>
        <v>0</v>
      </c>
      <c r="H59">
        <f t="shared" si="4"/>
        <v>0</v>
      </c>
      <c r="I59" s="10">
        <f t="shared" si="9"/>
        <v>43961</v>
      </c>
      <c r="J59">
        <f t="shared" si="7"/>
        <v>0</v>
      </c>
      <c r="K59" s="10">
        <f t="shared" si="10"/>
        <v>43961</v>
      </c>
      <c r="L59" t="str">
        <f t="shared" si="2"/>
        <v>NO</v>
      </c>
      <c r="M59">
        <f t="shared" si="5"/>
        <v>0</v>
      </c>
    </row>
    <row r="60" spans="1:13">
      <c r="A60" s="1">
        <v>44018</v>
      </c>
      <c r="B60" t="s">
        <v>6</v>
      </c>
      <c r="C60">
        <f t="shared" si="3"/>
        <v>0</v>
      </c>
      <c r="D60">
        <v>0</v>
      </c>
      <c r="E60">
        <v>0</v>
      </c>
      <c r="F60" s="14">
        <f t="shared" si="0"/>
        <v>0</v>
      </c>
      <c r="G60" s="2">
        <f t="shared" si="1"/>
        <v>0</v>
      </c>
      <c r="H60">
        <v>0</v>
      </c>
      <c r="I60" s="10">
        <f t="shared" si="9"/>
        <v>43961</v>
      </c>
      <c r="J60">
        <f t="shared" si="7"/>
        <v>0</v>
      </c>
      <c r="K60" s="10">
        <f t="shared" si="10"/>
        <v>43961</v>
      </c>
      <c r="L60" t="str">
        <f t="shared" si="2"/>
        <v>NO</v>
      </c>
      <c r="M60">
        <f t="shared" si="5"/>
        <v>0</v>
      </c>
    </row>
    <row r="61" spans="1:13">
      <c r="A61" s="1">
        <v>44019</v>
      </c>
      <c r="B61" t="s">
        <v>6</v>
      </c>
      <c r="C61">
        <f t="shared" si="3"/>
        <v>0</v>
      </c>
      <c r="D61">
        <v>0</v>
      </c>
      <c r="E61">
        <v>0</v>
      </c>
      <c r="F61" s="14">
        <f t="shared" si="0"/>
        <v>0</v>
      </c>
      <c r="G61" s="2">
        <f t="shared" si="1"/>
        <v>0</v>
      </c>
      <c r="H61">
        <v>0</v>
      </c>
      <c r="I61" s="10">
        <f t="shared" si="9"/>
        <v>43961</v>
      </c>
      <c r="J61">
        <f t="shared" si="7"/>
        <v>0</v>
      </c>
      <c r="K61" s="10">
        <f t="shared" si="10"/>
        <v>43961</v>
      </c>
      <c r="L61" t="str">
        <f t="shared" si="2"/>
        <v>NO</v>
      </c>
      <c r="M61">
        <f t="shared" si="5"/>
        <v>0</v>
      </c>
    </row>
    <row r="62" spans="1:13">
      <c r="A62" s="1">
        <v>44020</v>
      </c>
      <c r="B62" t="s">
        <v>6</v>
      </c>
      <c r="C62">
        <f t="shared" si="3"/>
        <v>0</v>
      </c>
      <c r="D62">
        <v>0</v>
      </c>
      <c r="E62">
        <v>0</v>
      </c>
      <c r="F62" s="14">
        <f t="shared" si="0"/>
        <v>0</v>
      </c>
      <c r="G62" s="2">
        <f t="shared" si="1"/>
        <v>0</v>
      </c>
      <c r="H62">
        <v>0</v>
      </c>
      <c r="I62" s="10">
        <f t="shared" si="9"/>
        <v>43961</v>
      </c>
      <c r="J62">
        <f t="shared" si="7"/>
        <v>0</v>
      </c>
      <c r="K62" s="10">
        <f t="shared" si="10"/>
        <v>43961</v>
      </c>
      <c r="L62" t="str">
        <f t="shared" si="2"/>
        <v>NO</v>
      </c>
      <c r="M62">
        <f t="shared" si="5"/>
        <v>0</v>
      </c>
    </row>
    <row r="63" spans="1:13">
      <c r="A63" s="1">
        <v>44021</v>
      </c>
      <c r="B63" t="s">
        <v>6</v>
      </c>
      <c r="C63">
        <f t="shared" si="3"/>
        <v>0</v>
      </c>
      <c r="D63">
        <v>0</v>
      </c>
      <c r="E63">
        <v>0</v>
      </c>
      <c r="F63" s="14">
        <f t="shared" si="0"/>
        <v>0</v>
      </c>
      <c r="G63" s="2">
        <f t="shared" si="1"/>
        <v>0</v>
      </c>
      <c r="H63">
        <v>0</v>
      </c>
      <c r="I63" s="10">
        <f t="shared" si="9"/>
        <v>43961</v>
      </c>
      <c r="J63">
        <f t="shared" si="7"/>
        <v>0</v>
      </c>
      <c r="K63" s="10">
        <f t="shared" si="10"/>
        <v>43961</v>
      </c>
      <c r="L63" t="str">
        <f t="shared" si="2"/>
        <v>NO</v>
      </c>
      <c r="M63">
        <f t="shared" si="5"/>
        <v>0</v>
      </c>
    </row>
    <row r="64" spans="1:13">
      <c r="A64" s="1">
        <v>44022</v>
      </c>
      <c r="B64" t="s">
        <v>6</v>
      </c>
      <c r="C64">
        <f t="shared" si="3"/>
        <v>1</v>
      </c>
      <c r="D64">
        <v>54.5</v>
      </c>
      <c r="E64">
        <v>56</v>
      </c>
      <c r="F64" s="14">
        <f t="shared" si="0"/>
        <v>1.5</v>
      </c>
      <c r="G64" s="2">
        <f t="shared" si="1"/>
        <v>1.5</v>
      </c>
      <c r="H64">
        <v>54.5</v>
      </c>
      <c r="I64" s="10">
        <f t="shared" si="9"/>
        <v>43961</v>
      </c>
      <c r="J64">
        <f t="shared" si="7"/>
        <v>56</v>
      </c>
      <c r="K64" s="10">
        <f t="shared" si="10"/>
        <v>44022</v>
      </c>
      <c r="L64" t="str">
        <f t="shared" si="2"/>
        <v>YES</v>
      </c>
      <c r="M64">
        <f t="shared" si="5"/>
        <v>1.5</v>
      </c>
    </row>
    <row r="65" spans="1:13">
      <c r="A65" s="1">
        <v>44023</v>
      </c>
      <c r="B65" t="s">
        <v>6</v>
      </c>
      <c r="C65">
        <f t="shared" si="3"/>
        <v>1</v>
      </c>
      <c r="D65">
        <v>54.5</v>
      </c>
      <c r="E65">
        <v>56.5</v>
      </c>
      <c r="F65" s="14">
        <f t="shared" si="0"/>
        <v>2</v>
      </c>
      <c r="G65" s="2">
        <f t="shared" si="1"/>
        <v>0.5</v>
      </c>
      <c r="H65">
        <f t="shared" si="4"/>
        <v>54.5</v>
      </c>
      <c r="I65" s="10">
        <f t="shared" si="9"/>
        <v>43961</v>
      </c>
      <c r="J65">
        <f t="shared" si="7"/>
        <v>56.5</v>
      </c>
      <c r="K65" s="10">
        <f t="shared" si="10"/>
        <v>44023</v>
      </c>
      <c r="L65" t="str">
        <f t="shared" si="2"/>
        <v>YES</v>
      </c>
      <c r="M65">
        <f t="shared" si="5"/>
        <v>2</v>
      </c>
    </row>
    <row r="66" spans="1:13">
      <c r="A66" s="1">
        <v>44024</v>
      </c>
      <c r="B66" t="s">
        <v>6</v>
      </c>
      <c r="C66">
        <f t="shared" si="3"/>
        <v>1</v>
      </c>
      <c r="D66">
        <v>54.5</v>
      </c>
      <c r="E66">
        <v>56.36</v>
      </c>
      <c r="F66" s="14">
        <f t="shared" ref="F66:F129" si="11">(E66-D66)</f>
        <v>1.8599999999999994</v>
      </c>
      <c r="G66" s="2">
        <f t="shared" ref="G66:G104" si="12">F66-F65</f>
        <v>-0.14000000000000057</v>
      </c>
      <c r="H66">
        <f t="shared" si="4"/>
        <v>54.5</v>
      </c>
      <c r="I66" s="10">
        <f t="shared" si="9"/>
        <v>43961</v>
      </c>
      <c r="J66">
        <f t="shared" si="7"/>
        <v>56.5</v>
      </c>
      <c r="K66" s="10">
        <f t="shared" si="10"/>
        <v>44023</v>
      </c>
      <c r="L66" t="str">
        <f t="shared" ref="L66:L104" si="13">IF(F66&gt;0,"YES","NO")</f>
        <v>YES</v>
      </c>
      <c r="M66">
        <f t="shared" si="5"/>
        <v>2</v>
      </c>
    </row>
    <row r="67" spans="1:13">
      <c r="A67" s="1">
        <v>44025</v>
      </c>
      <c r="B67" t="s">
        <v>6</v>
      </c>
      <c r="C67">
        <f t="shared" ref="C67:C130" si="14">IF(F67&gt;0,1,0)</f>
        <v>1</v>
      </c>
      <c r="D67">
        <v>54.5</v>
      </c>
      <c r="E67">
        <v>56.61</v>
      </c>
      <c r="F67" s="14">
        <f t="shared" si="11"/>
        <v>2.1099999999999994</v>
      </c>
      <c r="G67" s="2">
        <f t="shared" si="12"/>
        <v>0.25</v>
      </c>
      <c r="H67">
        <f t="shared" ref="H67:H79" si="15">IF($D67&lt;$H66,$D67,$H66)</f>
        <v>54.5</v>
      </c>
      <c r="I67" s="10">
        <f t="shared" si="9"/>
        <v>43961</v>
      </c>
      <c r="J67">
        <f t="shared" si="7"/>
        <v>56.61</v>
      </c>
      <c r="K67" s="10">
        <f t="shared" si="10"/>
        <v>44025</v>
      </c>
      <c r="L67" t="str">
        <f t="shared" si="13"/>
        <v>YES</v>
      </c>
      <c r="M67">
        <f t="shared" ref="M67:M104" si="16">J67-H67</f>
        <v>2.1099999999999994</v>
      </c>
    </row>
    <row r="68" spans="1:13">
      <c r="A68" s="1">
        <v>44026</v>
      </c>
      <c r="B68" t="s">
        <v>6</v>
      </c>
      <c r="C68">
        <f t="shared" si="14"/>
        <v>1</v>
      </c>
      <c r="D68">
        <v>54.51</v>
      </c>
      <c r="E68">
        <v>56.54</v>
      </c>
      <c r="F68" s="14">
        <f t="shared" si="11"/>
        <v>2.0300000000000011</v>
      </c>
      <c r="G68" s="2">
        <f t="shared" si="12"/>
        <v>-7.9999999999998295E-2</v>
      </c>
      <c r="H68">
        <f t="shared" si="15"/>
        <v>54.5</v>
      </c>
      <c r="I68" s="10">
        <f t="shared" ref="I68:I99" si="17">IF($H68&gt;=$H67,$I67,$A68)</f>
        <v>43961</v>
      </c>
      <c r="J68">
        <f t="shared" ref="J68:J131" si="18">IF($E68&gt;$J67,$E68,$J67)</f>
        <v>56.61</v>
      </c>
      <c r="K68" s="10">
        <f t="shared" ref="K68:K99" si="19">IF($J68&lt;=$J67,$K67,$A68)</f>
        <v>44025</v>
      </c>
      <c r="L68" t="str">
        <f t="shared" si="13"/>
        <v>YES</v>
      </c>
      <c r="M68">
        <f t="shared" si="16"/>
        <v>2.1099999999999994</v>
      </c>
    </row>
    <row r="69" spans="1:13">
      <c r="A69" s="1">
        <v>44027</v>
      </c>
      <c r="B69" t="s">
        <v>6</v>
      </c>
      <c r="C69">
        <f t="shared" si="14"/>
        <v>1</v>
      </c>
      <c r="D69">
        <v>54.51</v>
      </c>
      <c r="E69">
        <v>56.39</v>
      </c>
      <c r="F69" s="14">
        <f t="shared" si="11"/>
        <v>1.8800000000000026</v>
      </c>
      <c r="G69" s="2">
        <f t="shared" si="12"/>
        <v>-0.14999999999999858</v>
      </c>
      <c r="H69">
        <f t="shared" si="15"/>
        <v>54.5</v>
      </c>
      <c r="I69" s="10">
        <f t="shared" si="17"/>
        <v>43961</v>
      </c>
      <c r="J69">
        <f t="shared" si="18"/>
        <v>56.61</v>
      </c>
      <c r="K69" s="10">
        <f t="shared" si="19"/>
        <v>44025</v>
      </c>
      <c r="L69" t="str">
        <f t="shared" si="13"/>
        <v>YES</v>
      </c>
      <c r="M69">
        <f t="shared" si="16"/>
        <v>2.1099999999999994</v>
      </c>
    </row>
    <row r="70" spans="1:13">
      <c r="A70" s="1">
        <v>44028</v>
      </c>
      <c r="B70" t="s">
        <v>6</v>
      </c>
      <c r="C70">
        <f t="shared" si="14"/>
        <v>1</v>
      </c>
      <c r="D70">
        <v>54.51</v>
      </c>
      <c r="E70">
        <v>56.11</v>
      </c>
      <c r="F70" s="14">
        <f t="shared" si="11"/>
        <v>1.6000000000000014</v>
      </c>
      <c r="G70" s="2">
        <f t="shared" si="12"/>
        <v>-0.28000000000000114</v>
      </c>
      <c r="H70">
        <f t="shared" si="15"/>
        <v>54.5</v>
      </c>
      <c r="I70" s="10">
        <f t="shared" si="17"/>
        <v>43961</v>
      </c>
      <c r="J70">
        <f t="shared" si="18"/>
        <v>56.61</v>
      </c>
      <c r="K70" s="10">
        <f t="shared" si="19"/>
        <v>44025</v>
      </c>
      <c r="L70" t="str">
        <f t="shared" si="13"/>
        <v>YES</v>
      </c>
      <c r="M70">
        <f t="shared" si="16"/>
        <v>2.1099999999999994</v>
      </c>
    </row>
    <row r="71" spans="1:13">
      <c r="A71" s="1">
        <v>44029</v>
      </c>
      <c r="B71" t="s">
        <v>6</v>
      </c>
      <c r="C71">
        <f t="shared" si="14"/>
        <v>1</v>
      </c>
      <c r="D71">
        <v>54.49</v>
      </c>
      <c r="E71">
        <v>56.22</v>
      </c>
      <c r="F71" s="14">
        <f t="shared" si="11"/>
        <v>1.7299999999999969</v>
      </c>
      <c r="G71" s="2">
        <f t="shared" si="12"/>
        <v>0.12999999999999545</v>
      </c>
      <c r="H71">
        <f t="shared" si="15"/>
        <v>54.49</v>
      </c>
      <c r="I71" s="10">
        <f t="shared" si="17"/>
        <v>44029</v>
      </c>
      <c r="J71">
        <f t="shared" si="18"/>
        <v>56.61</v>
      </c>
      <c r="K71" s="10">
        <f t="shared" si="19"/>
        <v>44025</v>
      </c>
      <c r="L71" t="str">
        <f t="shared" si="13"/>
        <v>YES</v>
      </c>
      <c r="M71">
        <f t="shared" si="16"/>
        <v>2.1199999999999974</v>
      </c>
    </row>
    <row r="72" spans="1:13">
      <c r="A72" s="1">
        <v>44030</v>
      </c>
      <c r="B72" t="s">
        <v>6</v>
      </c>
      <c r="C72">
        <f t="shared" si="14"/>
        <v>1</v>
      </c>
      <c r="D72">
        <v>54.5</v>
      </c>
      <c r="E72">
        <v>56.4</v>
      </c>
      <c r="F72" s="14">
        <f t="shared" si="11"/>
        <v>1.8999999999999986</v>
      </c>
      <c r="G72" s="2">
        <f t="shared" si="12"/>
        <v>0.17000000000000171</v>
      </c>
      <c r="H72">
        <f t="shared" si="15"/>
        <v>54.49</v>
      </c>
      <c r="I72" s="10">
        <f t="shared" si="17"/>
        <v>44029</v>
      </c>
      <c r="J72">
        <f t="shared" si="18"/>
        <v>56.61</v>
      </c>
      <c r="K72" s="10">
        <f t="shared" si="19"/>
        <v>44025</v>
      </c>
      <c r="L72" t="str">
        <f t="shared" si="13"/>
        <v>YES</v>
      </c>
      <c r="M72">
        <f t="shared" si="16"/>
        <v>2.1199999999999974</v>
      </c>
    </row>
    <row r="73" spans="1:13">
      <c r="A73" s="1">
        <v>44031</v>
      </c>
      <c r="B73" t="s">
        <v>6</v>
      </c>
      <c r="C73">
        <f t="shared" si="14"/>
        <v>1</v>
      </c>
      <c r="D73">
        <v>54.48</v>
      </c>
      <c r="E73">
        <v>56.47</v>
      </c>
      <c r="F73" s="14">
        <f t="shared" si="11"/>
        <v>1.990000000000002</v>
      </c>
      <c r="G73" s="2">
        <f t="shared" si="12"/>
        <v>9.0000000000003411E-2</v>
      </c>
      <c r="H73">
        <f t="shared" si="15"/>
        <v>54.48</v>
      </c>
      <c r="I73" s="10">
        <f t="shared" si="17"/>
        <v>44031</v>
      </c>
      <c r="J73">
        <f t="shared" si="18"/>
        <v>56.61</v>
      </c>
      <c r="K73" s="10">
        <f t="shared" si="19"/>
        <v>44025</v>
      </c>
      <c r="L73" t="str">
        <f t="shared" si="13"/>
        <v>YES</v>
      </c>
      <c r="M73">
        <f t="shared" si="16"/>
        <v>2.1300000000000026</v>
      </c>
    </row>
    <row r="74" spans="1:13">
      <c r="A74" s="1">
        <v>44032</v>
      </c>
      <c r="B74" t="s">
        <v>6</v>
      </c>
      <c r="C74">
        <f t="shared" si="14"/>
        <v>1</v>
      </c>
      <c r="D74">
        <v>54.5</v>
      </c>
      <c r="E74">
        <v>56.25</v>
      </c>
      <c r="F74" s="14">
        <f t="shared" si="11"/>
        <v>1.75</v>
      </c>
      <c r="G74" s="2">
        <f t="shared" si="12"/>
        <v>-0.24000000000000199</v>
      </c>
      <c r="H74">
        <f t="shared" si="15"/>
        <v>54.48</v>
      </c>
      <c r="I74" s="10">
        <f t="shared" si="17"/>
        <v>44031</v>
      </c>
      <c r="J74">
        <f t="shared" si="18"/>
        <v>56.61</v>
      </c>
      <c r="K74" s="10">
        <f t="shared" si="19"/>
        <v>44025</v>
      </c>
      <c r="L74" t="str">
        <f t="shared" si="13"/>
        <v>YES</v>
      </c>
      <c r="M74">
        <f t="shared" si="16"/>
        <v>2.1300000000000026</v>
      </c>
    </row>
    <row r="75" spans="1:13">
      <c r="A75" s="1">
        <v>44033</v>
      </c>
      <c r="B75" t="s">
        <v>6</v>
      </c>
      <c r="C75">
        <f t="shared" si="14"/>
        <v>1</v>
      </c>
      <c r="D75">
        <v>54.5</v>
      </c>
      <c r="E75">
        <v>56.56</v>
      </c>
      <c r="F75" s="14">
        <f t="shared" si="11"/>
        <v>2.0600000000000023</v>
      </c>
      <c r="G75" s="2">
        <f t="shared" si="12"/>
        <v>0.31000000000000227</v>
      </c>
      <c r="H75">
        <f t="shared" si="15"/>
        <v>54.48</v>
      </c>
      <c r="I75" s="10">
        <f t="shared" si="17"/>
        <v>44031</v>
      </c>
      <c r="J75">
        <f t="shared" si="18"/>
        <v>56.61</v>
      </c>
      <c r="K75" s="10">
        <f t="shared" si="19"/>
        <v>44025</v>
      </c>
      <c r="L75" t="str">
        <f t="shared" si="13"/>
        <v>YES</v>
      </c>
      <c r="M75">
        <f t="shared" si="16"/>
        <v>2.1300000000000026</v>
      </c>
    </row>
    <row r="76" spans="1:13">
      <c r="A76" s="1">
        <v>44034</v>
      </c>
      <c r="B76" t="s">
        <v>6</v>
      </c>
      <c r="C76">
        <f t="shared" si="14"/>
        <v>1</v>
      </c>
      <c r="D76">
        <v>54.49</v>
      </c>
      <c r="E76">
        <v>56.05</v>
      </c>
      <c r="F76" s="14">
        <f t="shared" si="11"/>
        <v>1.5599999999999952</v>
      </c>
      <c r="G76" s="2">
        <f t="shared" si="12"/>
        <v>-0.50000000000000711</v>
      </c>
      <c r="H76">
        <f t="shared" si="15"/>
        <v>54.48</v>
      </c>
      <c r="I76" s="10">
        <f t="shared" si="17"/>
        <v>44031</v>
      </c>
      <c r="J76">
        <f t="shared" si="18"/>
        <v>56.61</v>
      </c>
      <c r="K76" s="10">
        <f t="shared" si="19"/>
        <v>44025</v>
      </c>
      <c r="L76" t="str">
        <f t="shared" si="13"/>
        <v>YES</v>
      </c>
      <c r="M76">
        <f t="shared" si="16"/>
        <v>2.1300000000000026</v>
      </c>
    </row>
    <row r="77" spans="1:13">
      <c r="A77" s="1">
        <v>44035</v>
      </c>
      <c r="B77" t="s">
        <v>6</v>
      </c>
      <c r="C77">
        <f t="shared" si="14"/>
        <v>1</v>
      </c>
      <c r="D77">
        <v>54.5</v>
      </c>
      <c r="E77">
        <v>56.04</v>
      </c>
      <c r="F77" s="14">
        <f t="shared" si="11"/>
        <v>1.5399999999999991</v>
      </c>
      <c r="G77" s="2">
        <f t="shared" si="12"/>
        <v>-1.9999999999996021E-2</v>
      </c>
      <c r="H77">
        <f t="shared" si="15"/>
        <v>54.48</v>
      </c>
      <c r="I77" s="10">
        <f t="shared" si="17"/>
        <v>44031</v>
      </c>
      <c r="J77">
        <f t="shared" si="18"/>
        <v>56.61</v>
      </c>
      <c r="K77" s="10">
        <f t="shared" si="19"/>
        <v>44025</v>
      </c>
      <c r="L77" t="str">
        <f t="shared" si="13"/>
        <v>YES</v>
      </c>
      <c r="M77">
        <f t="shared" si="16"/>
        <v>2.1300000000000026</v>
      </c>
    </row>
    <row r="78" spans="1:13">
      <c r="A78" s="1">
        <v>44036</v>
      </c>
      <c r="B78" t="s">
        <v>6</v>
      </c>
      <c r="C78">
        <f t="shared" si="14"/>
        <v>1</v>
      </c>
      <c r="D78">
        <v>54.5</v>
      </c>
      <c r="E78">
        <v>55.95</v>
      </c>
      <c r="F78" s="14">
        <f t="shared" si="11"/>
        <v>1.4500000000000028</v>
      </c>
      <c r="G78" s="2">
        <f t="shared" si="12"/>
        <v>-8.9999999999996305E-2</v>
      </c>
      <c r="H78">
        <f t="shared" si="15"/>
        <v>54.48</v>
      </c>
      <c r="I78" s="10">
        <f t="shared" si="17"/>
        <v>44031</v>
      </c>
      <c r="J78">
        <f t="shared" si="18"/>
        <v>56.61</v>
      </c>
      <c r="K78" s="10">
        <f t="shared" si="19"/>
        <v>44025</v>
      </c>
      <c r="L78" t="str">
        <f t="shared" si="13"/>
        <v>YES</v>
      </c>
      <c r="M78">
        <f t="shared" si="16"/>
        <v>2.1300000000000026</v>
      </c>
    </row>
    <row r="79" spans="1:13">
      <c r="A79" s="1">
        <v>44037</v>
      </c>
      <c r="B79" t="s">
        <v>6</v>
      </c>
      <c r="C79">
        <f t="shared" si="14"/>
        <v>1</v>
      </c>
      <c r="D79">
        <v>54.5</v>
      </c>
      <c r="E79">
        <v>55.91</v>
      </c>
      <c r="F79" s="14">
        <f t="shared" si="11"/>
        <v>1.4099999999999966</v>
      </c>
      <c r="G79" s="2">
        <f t="shared" si="12"/>
        <v>-4.0000000000006253E-2</v>
      </c>
      <c r="H79">
        <f t="shared" si="15"/>
        <v>54.48</v>
      </c>
      <c r="I79" s="10">
        <f t="shared" si="17"/>
        <v>44031</v>
      </c>
      <c r="J79">
        <f t="shared" si="18"/>
        <v>56.61</v>
      </c>
      <c r="K79" s="10">
        <f t="shared" si="19"/>
        <v>44025</v>
      </c>
      <c r="L79" t="str">
        <f t="shared" si="13"/>
        <v>YES</v>
      </c>
      <c r="M79">
        <f t="shared" si="16"/>
        <v>2.1300000000000026</v>
      </c>
    </row>
    <row r="80" spans="1:13">
      <c r="A80" s="1">
        <v>44038</v>
      </c>
      <c r="B80" t="s">
        <v>6</v>
      </c>
      <c r="C80">
        <f t="shared" si="14"/>
        <v>0</v>
      </c>
      <c r="D80">
        <v>0</v>
      </c>
      <c r="E80">
        <v>0</v>
      </c>
      <c r="F80" s="14">
        <f t="shared" si="11"/>
        <v>0</v>
      </c>
      <c r="G80" s="2">
        <f t="shared" si="12"/>
        <v>-1.4099999999999966</v>
      </c>
      <c r="H80">
        <v>54.48</v>
      </c>
      <c r="I80" s="10">
        <f t="shared" si="17"/>
        <v>44031</v>
      </c>
      <c r="J80">
        <f t="shared" si="18"/>
        <v>56.61</v>
      </c>
      <c r="K80" s="10">
        <f t="shared" si="19"/>
        <v>44025</v>
      </c>
      <c r="L80" t="str">
        <f t="shared" si="13"/>
        <v>NO</v>
      </c>
      <c r="M80">
        <f t="shared" si="16"/>
        <v>2.1300000000000026</v>
      </c>
    </row>
    <row r="81" spans="1:13">
      <c r="A81" s="1">
        <v>44039</v>
      </c>
      <c r="B81" t="s">
        <v>6</v>
      </c>
      <c r="C81">
        <f t="shared" si="14"/>
        <v>0</v>
      </c>
      <c r="D81">
        <v>0</v>
      </c>
      <c r="E81">
        <v>0</v>
      </c>
      <c r="F81" s="14">
        <f t="shared" si="11"/>
        <v>0</v>
      </c>
      <c r="G81" s="2">
        <f t="shared" si="12"/>
        <v>0</v>
      </c>
      <c r="H81">
        <v>54.48</v>
      </c>
      <c r="I81" s="10">
        <f t="shared" si="17"/>
        <v>44031</v>
      </c>
      <c r="J81">
        <f t="shared" si="18"/>
        <v>56.61</v>
      </c>
      <c r="K81" s="10">
        <f t="shared" si="19"/>
        <v>44025</v>
      </c>
      <c r="L81" t="str">
        <f t="shared" si="13"/>
        <v>NO</v>
      </c>
      <c r="M81">
        <f t="shared" si="16"/>
        <v>2.1300000000000026</v>
      </c>
    </row>
    <row r="82" spans="1:13">
      <c r="A82" s="1">
        <v>44040</v>
      </c>
      <c r="B82" t="s">
        <v>6</v>
      </c>
      <c r="C82">
        <f t="shared" si="14"/>
        <v>0</v>
      </c>
      <c r="D82">
        <v>0</v>
      </c>
      <c r="E82">
        <v>0</v>
      </c>
      <c r="F82" s="14">
        <f t="shared" si="11"/>
        <v>0</v>
      </c>
      <c r="G82" s="2">
        <f t="shared" si="12"/>
        <v>0</v>
      </c>
      <c r="H82">
        <v>54.48</v>
      </c>
      <c r="I82" s="10">
        <f t="shared" si="17"/>
        <v>44031</v>
      </c>
      <c r="J82">
        <f t="shared" si="18"/>
        <v>56.61</v>
      </c>
      <c r="K82" s="10">
        <f t="shared" si="19"/>
        <v>44025</v>
      </c>
      <c r="L82" t="str">
        <f t="shared" si="13"/>
        <v>NO</v>
      </c>
      <c r="M82">
        <f t="shared" si="16"/>
        <v>2.1300000000000026</v>
      </c>
    </row>
    <row r="83" spans="1:13">
      <c r="A83" s="1">
        <v>44041</v>
      </c>
      <c r="B83" t="s">
        <v>6</v>
      </c>
      <c r="C83">
        <f t="shared" si="14"/>
        <v>0</v>
      </c>
      <c r="D83">
        <v>0</v>
      </c>
      <c r="E83">
        <v>0</v>
      </c>
      <c r="F83" s="14">
        <f t="shared" si="11"/>
        <v>0</v>
      </c>
      <c r="G83" s="2">
        <f t="shared" si="12"/>
        <v>0</v>
      </c>
      <c r="H83">
        <v>54.48</v>
      </c>
      <c r="I83" s="10">
        <f t="shared" si="17"/>
        <v>44031</v>
      </c>
      <c r="J83">
        <f t="shared" si="18"/>
        <v>56.61</v>
      </c>
      <c r="K83" s="10">
        <f t="shared" si="19"/>
        <v>44025</v>
      </c>
      <c r="L83" t="str">
        <f t="shared" si="13"/>
        <v>NO</v>
      </c>
      <c r="M83">
        <f t="shared" si="16"/>
        <v>2.1300000000000026</v>
      </c>
    </row>
    <row r="84" spans="1:13">
      <c r="A84" s="1">
        <v>44042</v>
      </c>
      <c r="B84" t="s">
        <v>6</v>
      </c>
      <c r="C84">
        <f t="shared" si="14"/>
        <v>0</v>
      </c>
      <c r="D84">
        <v>0</v>
      </c>
      <c r="E84">
        <v>0</v>
      </c>
      <c r="F84" s="14">
        <f t="shared" si="11"/>
        <v>0</v>
      </c>
      <c r="G84" s="2">
        <f t="shared" si="12"/>
        <v>0</v>
      </c>
      <c r="H84">
        <v>54.48</v>
      </c>
      <c r="I84" s="10">
        <f t="shared" si="17"/>
        <v>44031</v>
      </c>
      <c r="J84">
        <f t="shared" si="18"/>
        <v>56.61</v>
      </c>
      <c r="K84" s="10">
        <f t="shared" si="19"/>
        <v>44025</v>
      </c>
      <c r="L84" t="str">
        <f t="shared" si="13"/>
        <v>NO</v>
      </c>
      <c r="M84">
        <f t="shared" si="16"/>
        <v>2.1300000000000026</v>
      </c>
    </row>
    <row r="85" spans="1:13">
      <c r="A85" s="1">
        <v>44043</v>
      </c>
      <c r="B85" t="s">
        <v>6</v>
      </c>
      <c r="C85">
        <f t="shared" si="14"/>
        <v>0</v>
      </c>
      <c r="D85">
        <v>0</v>
      </c>
      <c r="E85">
        <v>0</v>
      </c>
      <c r="F85" s="14">
        <f t="shared" si="11"/>
        <v>0</v>
      </c>
      <c r="G85" s="2">
        <f t="shared" si="12"/>
        <v>0</v>
      </c>
      <c r="H85">
        <v>54.48</v>
      </c>
      <c r="I85" s="10">
        <f t="shared" si="17"/>
        <v>44031</v>
      </c>
      <c r="J85">
        <f t="shared" si="18"/>
        <v>56.61</v>
      </c>
      <c r="K85" s="10">
        <f t="shared" si="19"/>
        <v>44025</v>
      </c>
      <c r="L85" t="str">
        <f t="shared" si="13"/>
        <v>NO</v>
      </c>
      <c r="M85">
        <f t="shared" si="16"/>
        <v>2.1300000000000026</v>
      </c>
    </row>
    <row r="86" spans="1:13">
      <c r="A86" s="1">
        <v>44044</v>
      </c>
      <c r="B86" t="s">
        <v>6</v>
      </c>
      <c r="C86">
        <f t="shared" si="14"/>
        <v>0</v>
      </c>
      <c r="D86">
        <v>0</v>
      </c>
      <c r="E86">
        <v>0</v>
      </c>
      <c r="F86" s="14">
        <f t="shared" si="11"/>
        <v>0</v>
      </c>
      <c r="G86" s="2">
        <f t="shared" si="12"/>
        <v>0</v>
      </c>
      <c r="H86">
        <v>54.48</v>
      </c>
      <c r="I86" s="10">
        <f t="shared" si="17"/>
        <v>44031</v>
      </c>
      <c r="J86">
        <f t="shared" si="18"/>
        <v>56.61</v>
      </c>
      <c r="K86" s="10">
        <f t="shared" si="19"/>
        <v>44025</v>
      </c>
      <c r="L86" t="str">
        <f t="shared" si="13"/>
        <v>NO</v>
      </c>
      <c r="M86">
        <f t="shared" si="16"/>
        <v>2.1300000000000026</v>
      </c>
    </row>
    <row r="87" spans="1:13">
      <c r="A87" s="1">
        <v>44045</v>
      </c>
      <c r="B87" t="s">
        <v>6</v>
      </c>
      <c r="C87">
        <f t="shared" si="14"/>
        <v>0</v>
      </c>
      <c r="D87">
        <v>0</v>
      </c>
      <c r="E87">
        <v>0</v>
      </c>
      <c r="F87" s="14">
        <f t="shared" si="11"/>
        <v>0</v>
      </c>
      <c r="G87" s="2">
        <f t="shared" si="12"/>
        <v>0</v>
      </c>
      <c r="H87">
        <v>54.48</v>
      </c>
      <c r="I87" s="10">
        <f t="shared" si="17"/>
        <v>44031</v>
      </c>
      <c r="J87">
        <f t="shared" si="18"/>
        <v>56.61</v>
      </c>
      <c r="K87" s="10">
        <f t="shared" si="19"/>
        <v>44025</v>
      </c>
      <c r="L87" t="str">
        <f t="shared" si="13"/>
        <v>NO</v>
      </c>
      <c r="M87">
        <f t="shared" si="16"/>
        <v>2.1300000000000026</v>
      </c>
    </row>
    <row r="88" spans="1:13">
      <c r="A88" s="1">
        <v>44046</v>
      </c>
      <c r="B88" t="s">
        <v>6</v>
      </c>
      <c r="C88">
        <f t="shared" si="14"/>
        <v>0</v>
      </c>
      <c r="D88">
        <v>0</v>
      </c>
      <c r="E88">
        <v>0</v>
      </c>
      <c r="F88" s="14">
        <f t="shared" si="11"/>
        <v>0</v>
      </c>
      <c r="G88" s="2">
        <f t="shared" si="12"/>
        <v>0</v>
      </c>
      <c r="H88">
        <v>54.48</v>
      </c>
      <c r="I88" s="10">
        <f t="shared" si="17"/>
        <v>44031</v>
      </c>
      <c r="J88">
        <f t="shared" si="18"/>
        <v>56.61</v>
      </c>
      <c r="K88" s="10">
        <f t="shared" si="19"/>
        <v>44025</v>
      </c>
      <c r="L88" t="str">
        <f t="shared" si="13"/>
        <v>NO</v>
      </c>
      <c r="M88">
        <f t="shared" si="16"/>
        <v>2.1300000000000026</v>
      </c>
    </row>
    <row r="89" spans="1:13">
      <c r="A89" s="1">
        <v>44047</v>
      </c>
      <c r="B89" t="s">
        <v>6</v>
      </c>
      <c r="C89">
        <f t="shared" si="14"/>
        <v>0</v>
      </c>
      <c r="D89">
        <v>0</v>
      </c>
      <c r="E89">
        <v>0</v>
      </c>
      <c r="F89" s="14">
        <f t="shared" si="11"/>
        <v>0</v>
      </c>
      <c r="G89" s="2">
        <f t="shared" si="12"/>
        <v>0</v>
      </c>
      <c r="H89">
        <v>54.48</v>
      </c>
      <c r="I89" s="10">
        <f t="shared" si="17"/>
        <v>44031</v>
      </c>
      <c r="J89">
        <f t="shared" si="18"/>
        <v>56.61</v>
      </c>
      <c r="K89" s="10">
        <f t="shared" si="19"/>
        <v>44025</v>
      </c>
      <c r="L89" t="str">
        <f t="shared" si="13"/>
        <v>NO</v>
      </c>
      <c r="M89">
        <f t="shared" si="16"/>
        <v>2.1300000000000026</v>
      </c>
    </row>
    <row r="90" spans="1:13">
      <c r="A90" s="1">
        <v>44048</v>
      </c>
      <c r="B90" t="s">
        <v>6</v>
      </c>
      <c r="C90">
        <f t="shared" si="14"/>
        <v>0</v>
      </c>
      <c r="D90">
        <v>0</v>
      </c>
      <c r="E90">
        <v>0</v>
      </c>
      <c r="F90" s="14">
        <f t="shared" si="11"/>
        <v>0</v>
      </c>
      <c r="G90" s="2">
        <f t="shared" si="12"/>
        <v>0</v>
      </c>
      <c r="H90">
        <v>54.48</v>
      </c>
      <c r="I90" s="10">
        <f t="shared" si="17"/>
        <v>44031</v>
      </c>
      <c r="J90">
        <f t="shared" si="18"/>
        <v>56.61</v>
      </c>
      <c r="K90" s="10">
        <f t="shared" si="19"/>
        <v>44025</v>
      </c>
      <c r="L90" t="str">
        <f t="shared" si="13"/>
        <v>NO</v>
      </c>
      <c r="M90">
        <f t="shared" si="16"/>
        <v>2.1300000000000026</v>
      </c>
    </row>
    <row r="91" spans="1:13">
      <c r="A91" s="1">
        <v>44049</v>
      </c>
      <c r="B91" t="s">
        <v>6</v>
      </c>
      <c r="C91">
        <f t="shared" si="14"/>
        <v>0</v>
      </c>
      <c r="D91">
        <v>0</v>
      </c>
      <c r="E91">
        <v>0</v>
      </c>
      <c r="F91" s="14">
        <f t="shared" si="11"/>
        <v>0</v>
      </c>
      <c r="G91" s="2">
        <f t="shared" si="12"/>
        <v>0</v>
      </c>
      <c r="H91">
        <v>54.48</v>
      </c>
      <c r="I91" s="10">
        <f t="shared" si="17"/>
        <v>44031</v>
      </c>
      <c r="J91">
        <f t="shared" si="18"/>
        <v>56.61</v>
      </c>
      <c r="K91" s="10">
        <f t="shared" si="19"/>
        <v>44025</v>
      </c>
      <c r="L91" t="str">
        <f t="shared" si="13"/>
        <v>NO</v>
      </c>
      <c r="M91">
        <f t="shared" si="16"/>
        <v>2.1300000000000026</v>
      </c>
    </row>
    <row r="92" spans="1:13">
      <c r="A92" s="1">
        <v>44050</v>
      </c>
      <c r="B92" t="s">
        <v>6</v>
      </c>
      <c r="C92">
        <f t="shared" si="14"/>
        <v>0</v>
      </c>
      <c r="D92">
        <v>0</v>
      </c>
      <c r="E92">
        <v>0</v>
      </c>
      <c r="F92" s="14">
        <f t="shared" si="11"/>
        <v>0</v>
      </c>
      <c r="G92" s="2">
        <f t="shared" si="12"/>
        <v>0</v>
      </c>
      <c r="H92">
        <v>54.48</v>
      </c>
      <c r="I92" s="10">
        <f t="shared" si="17"/>
        <v>44031</v>
      </c>
      <c r="J92">
        <f t="shared" si="18"/>
        <v>56.61</v>
      </c>
      <c r="K92" s="10">
        <f t="shared" si="19"/>
        <v>44025</v>
      </c>
      <c r="L92" t="str">
        <f t="shared" si="13"/>
        <v>NO</v>
      </c>
      <c r="M92">
        <f t="shared" si="16"/>
        <v>2.1300000000000026</v>
      </c>
    </row>
    <row r="93" spans="1:13">
      <c r="A93" s="1">
        <v>44051</v>
      </c>
      <c r="B93" t="s">
        <v>6</v>
      </c>
      <c r="C93">
        <f t="shared" si="14"/>
        <v>0</v>
      </c>
      <c r="D93">
        <v>0</v>
      </c>
      <c r="E93">
        <v>0</v>
      </c>
      <c r="F93" s="14">
        <f t="shared" si="11"/>
        <v>0</v>
      </c>
      <c r="G93" s="2">
        <f t="shared" si="12"/>
        <v>0</v>
      </c>
      <c r="H93">
        <v>54.48</v>
      </c>
      <c r="I93" s="10">
        <f t="shared" si="17"/>
        <v>44031</v>
      </c>
      <c r="J93">
        <f t="shared" si="18"/>
        <v>56.61</v>
      </c>
      <c r="K93" s="10">
        <f t="shared" si="19"/>
        <v>44025</v>
      </c>
      <c r="L93" t="str">
        <f t="shared" si="13"/>
        <v>NO</v>
      </c>
      <c r="M93">
        <f t="shared" si="16"/>
        <v>2.1300000000000026</v>
      </c>
    </row>
    <row r="94" spans="1:13">
      <c r="A94" s="1">
        <v>44052</v>
      </c>
      <c r="B94" t="s">
        <v>6</v>
      </c>
      <c r="C94">
        <f t="shared" si="14"/>
        <v>0</v>
      </c>
      <c r="D94">
        <v>0</v>
      </c>
      <c r="E94">
        <v>0</v>
      </c>
      <c r="F94" s="14">
        <f t="shared" si="11"/>
        <v>0</v>
      </c>
      <c r="G94" s="2">
        <f t="shared" si="12"/>
        <v>0</v>
      </c>
      <c r="H94">
        <v>54.48</v>
      </c>
      <c r="I94" s="10">
        <f t="shared" si="17"/>
        <v>44031</v>
      </c>
      <c r="J94">
        <f t="shared" si="18"/>
        <v>56.61</v>
      </c>
      <c r="K94" s="10">
        <f t="shared" si="19"/>
        <v>44025</v>
      </c>
      <c r="L94" t="str">
        <f t="shared" si="13"/>
        <v>NO</v>
      </c>
      <c r="M94">
        <f t="shared" si="16"/>
        <v>2.1300000000000026</v>
      </c>
    </row>
    <row r="95" spans="1:13">
      <c r="A95" s="1">
        <v>44053</v>
      </c>
      <c r="B95" t="s">
        <v>6</v>
      </c>
      <c r="C95">
        <f t="shared" si="14"/>
        <v>0</v>
      </c>
      <c r="D95">
        <v>0</v>
      </c>
      <c r="E95">
        <v>0</v>
      </c>
      <c r="F95" s="14">
        <f t="shared" si="11"/>
        <v>0</v>
      </c>
      <c r="G95" s="2">
        <f t="shared" si="12"/>
        <v>0</v>
      </c>
      <c r="H95">
        <v>54.48</v>
      </c>
      <c r="I95" s="10">
        <f t="shared" si="17"/>
        <v>44031</v>
      </c>
      <c r="J95">
        <f t="shared" si="18"/>
        <v>56.61</v>
      </c>
      <c r="K95" s="10">
        <f t="shared" si="19"/>
        <v>44025</v>
      </c>
      <c r="L95" t="str">
        <f t="shared" si="13"/>
        <v>NO</v>
      </c>
      <c r="M95">
        <f t="shared" si="16"/>
        <v>2.1300000000000026</v>
      </c>
    </row>
    <row r="96" spans="1:13">
      <c r="A96" s="1">
        <v>44054</v>
      </c>
      <c r="B96" t="s">
        <v>6</v>
      </c>
      <c r="C96">
        <f t="shared" si="14"/>
        <v>0</v>
      </c>
      <c r="D96">
        <v>0</v>
      </c>
      <c r="E96">
        <v>0</v>
      </c>
      <c r="F96" s="14">
        <f t="shared" si="11"/>
        <v>0</v>
      </c>
      <c r="G96" s="2">
        <f t="shared" si="12"/>
        <v>0</v>
      </c>
      <c r="H96">
        <v>54.48</v>
      </c>
      <c r="I96" s="10">
        <f t="shared" si="17"/>
        <v>44031</v>
      </c>
      <c r="J96">
        <f t="shared" si="18"/>
        <v>56.61</v>
      </c>
      <c r="K96" s="10">
        <f t="shared" si="19"/>
        <v>44025</v>
      </c>
      <c r="L96" t="str">
        <f t="shared" si="13"/>
        <v>NO</v>
      </c>
      <c r="M96">
        <f t="shared" si="16"/>
        <v>2.1300000000000026</v>
      </c>
    </row>
    <row r="97" spans="1:13">
      <c r="A97" s="1">
        <v>44055</v>
      </c>
      <c r="B97" t="s">
        <v>6</v>
      </c>
      <c r="C97">
        <f t="shared" si="14"/>
        <v>0</v>
      </c>
      <c r="D97">
        <v>0</v>
      </c>
      <c r="E97">
        <v>0</v>
      </c>
      <c r="F97" s="14">
        <f t="shared" si="11"/>
        <v>0</v>
      </c>
      <c r="G97" s="2">
        <f t="shared" si="12"/>
        <v>0</v>
      </c>
      <c r="H97">
        <v>54.48</v>
      </c>
      <c r="I97" s="10">
        <f t="shared" si="17"/>
        <v>44031</v>
      </c>
      <c r="J97">
        <f t="shared" si="18"/>
        <v>56.61</v>
      </c>
      <c r="K97" s="10">
        <f t="shared" si="19"/>
        <v>44025</v>
      </c>
      <c r="L97" t="str">
        <f t="shared" si="13"/>
        <v>NO</v>
      </c>
      <c r="M97">
        <f t="shared" si="16"/>
        <v>2.1300000000000026</v>
      </c>
    </row>
    <row r="98" spans="1:13">
      <c r="A98" s="1">
        <v>44056</v>
      </c>
      <c r="B98" t="s">
        <v>6</v>
      </c>
      <c r="C98">
        <f t="shared" si="14"/>
        <v>0</v>
      </c>
      <c r="D98">
        <v>0</v>
      </c>
      <c r="E98">
        <v>0</v>
      </c>
      <c r="F98" s="14">
        <f t="shared" si="11"/>
        <v>0</v>
      </c>
      <c r="G98" s="2">
        <f t="shared" si="12"/>
        <v>0</v>
      </c>
      <c r="H98">
        <v>54.48</v>
      </c>
      <c r="I98" s="10">
        <f t="shared" si="17"/>
        <v>44031</v>
      </c>
      <c r="J98">
        <f t="shared" si="18"/>
        <v>56.61</v>
      </c>
      <c r="K98" s="10">
        <f t="shared" si="19"/>
        <v>44025</v>
      </c>
      <c r="L98" t="str">
        <f t="shared" si="13"/>
        <v>NO</v>
      </c>
      <c r="M98">
        <f t="shared" si="16"/>
        <v>2.1300000000000026</v>
      </c>
    </row>
    <row r="99" spans="1:13">
      <c r="A99" s="1">
        <v>44057</v>
      </c>
      <c r="B99" t="s">
        <v>6</v>
      </c>
      <c r="C99">
        <f t="shared" si="14"/>
        <v>0</v>
      </c>
      <c r="D99">
        <v>0</v>
      </c>
      <c r="E99">
        <v>0</v>
      </c>
      <c r="F99" s="14">
        <f t="shared" si="11"/>
        <v>0</v>
      </c>
      <c r="G99" s="2">
        <f t="shared" si="12"/>
        <v>0</v>
      </c>
      <c r="H99">
        <v>54.48</v>
      </c>
      <c r="I99" s="10">
        <f t="shared" si="17"/>
        <v>44031</v>
      </c>
      <c r="J99">
        <f t="shared" si="18"/>
        <v>56.61</v>
      </c>
      <c r="K99" s="10">
        <f t="shared" si="19"/>
        <v>44025</v>
      </c>
      <c r="L99" t="str">
        <f t="shared" si="13"/>
        <v>NO</v>
      </c>
      <c r="M99">
        <f t="shared" si="16"/>
        <v>2.1300000000000026</v>
      </c>
    </row>
    <row r="100" spans="1:13">
      <c r="A100" s="1">
        <v>44058</v>
      </c>
      <c r="B100" t="s">
        <v>6</v>
      </c>
      <c r="C100">
        <f t="shared" si="14"/>
        <v>0</v>
      </c>
      <c r="D100">
        <v>0</v>
      </c>
      <c r="E100">
        <v>0</v>
      </c>
      <c r="F100" s="14">
        <f t="shared" si="11"/>
        <v>0</v>
      </c>
      <c r="G100" s="2">
        <f t="shared" si="12"/>
        <v>0</v>
      </c>
      <c r="H100">
        <v>54.48</v>
      </c>
      <c r="I100" s="10">
        <f t="shared" ref="I100:I131" si="20">IF($H100&gt;=$H99,$I99,$A100)</f>
        <v>44031</v>
      </c>
      <c r="J100">
        <f t="shared" si="18"/>
        <v>56.61</v>
      </c>
      <c r="K100" s="10">
        <f t="shared" ref="K100:K131" si="21">IF($J100&lt;=$J99,$K99,$A100)</f>
        <v>44025</v>
      </c>
      <c r="L100" t="str">
        <f t="shared" si="13"/>
        <v>NO</v>
      </c>
      <c r="M100">
        <f t="shared" si="16"/>
        <v>2.1300000000000026</v>
      </c>
    </row>
    <row r="101" spans="1:13">
      <c r="A101" s="1">
        <v>44059</v>
      </c>
      <c r="B101" t="s">
        <v>6</v>
      </c>
      <c r="C101">
        <f t="shared" si="14"/>
        <v>0</v>
      </c>
      <c r="D101">
        <v>0</v>
      </c>
      <c r="E101">
        <v>0</v>
      </c>
      <c r="F101" s="14">
        <f t="shared" si="11"/>
        <v>0</v>
      </c>
      <c r="G101" s="2">
        <f t="shared" si="12"/>
        <v>0</v>
      </c>
      <c r="H101">
        <v>54.48</v>
      </c>
      <c r="I101" s="10">
        <f t="shared" si="20"/>
        <v>44031</v>
      </c>
      <c r="J101">
        <f t="shared" si="18"/>
        <v>56.61</v>
      </c>
      <c r="K101" s="10">
        <f t="shared" si="21"/>
        <v>44025</v>
      </c>
      <c r="L101" t="str">
        <f t="shared" si="13"/>
        <v>NO</v>
      </c>
      <c r="M101">
        <f t="shared" si="16"/>
        <v>2.1300000000000026</v>
      </c>
    </row>
    <row r="102" spans="1:13">
      <c r="A102" s="1">
        <v>44060</v>
      </c>
      <c r="B102" t="s">
        <v>6</v>
      </c>
      <c r="C102">
        <f t="shared" si="14"/>
        <v>0</v>
      </c>
      <c r="D102">
        <v>0</v>
      </c>
      <c r="E102">
        <v>0</v>
      </c>
      <c r="F102" s="14">
        <f t="shared" si="11"/>
        <v>0</v>
      </c>
      <c r="G102" s="2">
        <f t="shared" si="12"/>
        <v>0</v>
      </c>
      <c r="H102">
        <v>54.48</v>
      </c>
      <c r="I102" s="10">
        <f t="shared" si="20"/>
        <v>44031</v>
      </c>
      <c r="J102">
        <f t="shared" si="18"/>
        <v>56.61</v>
      </c>
      <c r="K102" s="10">
        <f t="shared" si="21"/>
        <v>44025</v>
      </c>
      <c r="L102" t="str">
        <f t="shared" si="13"/>
        <v>NO</v>
      </c>
      <c r="M102">
        <f t="shared" si="16"/>
        <v>2.1300000000000026</v>
      </c>
    </row>
    <row r="103" spans="1:13">
      <c r="A103" s="1">
        <v>44061</v>
      </c>
      <c r="B103" t="s">
        <v>6</v>
      </c>
      <c r="C103">
        <f t="shared" si="14"/>
        <v>0</v>
      </c>
      <c r="D103">
        <v>0</v>
      </c>
      <c r="E103">
        <v>0</v>
      </c>
      <c r="F103" s="14">
        <f t="shared" si="11"/>
        <v>0</v>
      </c>
      <c r="G103" s="2">
        <f t="shared" si="12"/>
        <v>0</v>
      </c>
      <c r="H103">
        <v>54.48</v>
      </c>
      <c r="I103" s="10">
        <f t="shared" si="20"/>
        <v>44031</v>
      </c>
      <c r="J103">
        <f t="shared" si="18"/>
        <v>56.61</v>
      </c>
      <c r="K103" s="10">
        <f t="shared" si="21"/>
        <v>44025</v>
      </c>
      <c r="L103" t="str">
        <f t="shared" si="13"/>
        <v>NO</v>
      </c>
      <c r="M103">
        <f t="shared" si="16"/>
        <v>2.1300000000000026</v>
      </c>
    </row>
    <row r="104" spans="1:13">
      <c r="A104" s="1">
        <v>44062</v>
      </c>
      <c r="B104" t="s">
        <v>6</v>
      </c>
      <c r="C104">
        <f t="shared" si="14"/>
        <v>0</v>
      </c>
      <c r="D104">
        <v>0</v>
      </c>
      <c r="E104">
        <v>0</v>
      </c>
      <c r="F104" s="14">
        <f t="shared" si="11"/>
        <v>0</v>
      </c>
      <c r="G104" s="2">
        <f t="shared" si="12"/>
        <v>0</v>
      </c>
      <c r="H104">
        <v>54.48</v>
      </c>
      <c r="I104" s="10">
        <f t="shared" si="20"/>
        <v>44031</v>
      </c>
      <c r="J104">
        <f t="shared" si="18"/>
        <v>56.61</v>
      </c>
      <c r="K104" s="10">
        <f t="shared" si="21"/>
        <v>44025</v>
      </c>
      <c r="L104" t="str">
        <f t="shared" si="13"/>
        <v>NO</v>
      </c>
      <c r="M104">
        <f t="shared" si="16"/>
        <v>2.1300000000000026</v>
      </c>
    </row>
    <row r="105" spans="1:13">
      <c r="A105" s="1">
        <v>44063</v>
      </c>
      <c r="B105" t="s">
        <v>6</v>
      </c>
      <c r="C105">
        <f t="shared" si="14"/>
        <v>0</v>
      </c>
      <c r="D105">
        <v>0</v>
      </c>
      <c r="E105">
        <v>0</v>
      </c>
      <c r="F105" s="14">
        <f t="shared" si="11"/>
        <v>0</v>
      </c>
      <c r="G105" s="2">
        <f t="shared" ref="G105:G158" si="22">F105-F104</f>
        <v>0</v>
      </c>
      <c r="H105">
        <v>54.48</v>
      </c>
      <c r="I105" s="10">
        <f t="shared" si="20"/>
        <v>44031</v>
      </c>
      <c r="J105">
        <f t="shared" si="18"/>
        <v>56.61</v>
      </c>
      <c r="K105" s="10">
        <f t="shared" si="21"/>
        <v>44025</v>
      </c>
      <c r="L105" t="str">
        <f t="shared" ref="L105:L158" si="23">IF(F105&gt;0,"YES","NO")</f>
        <v>NO</v>
      </c>
      <c r="M105">
        <f t="shared" ref="M105:M158" si="24">J105-H105</f>
        <v>2.1300000000000026</v>
      </c>
    </row>
    <row r="106" spans="1:13">
      <c r="A106" s="1">
        <v>44064</v>
      </c>
      <c r="B106" t="s">
        <v>6</v>
      </c>
      <c r="C106">
        <f t="shared" si="14"/>
        <v>0</v>
      </c>
      <c r="D106">
        <v>0</v>
      </c>
      <c r="E106">
        <v>0</v>
      </c>
      <c r="F106" s="14">
        <f t="shared" si="11"/>
        <v>0</v>
      </c>
      <c r="G106" s="2">
        <f t="shared" si="22"/>
        <v>0</v>
      </c>
      <c r="H106">
        <v>54.48</v>
      </c>
      <c r="I106" s="10">
        <f t="shared" si="20"/>
        <v>44031</v>
      </c>
      <c r="J106">
        <f t="shared" si="18"/>
        <v>56.61</v>
      </c>
      <c r="K106" s="10">
        <f t="shared" si="21"/>
        <v>44025</v>
      </c>
      <c r="L106" t="str">
        <f t="shared" si="23"/>
        <v>NO</v>
      </c>
      <c r="M106">
        <f t="shared" si="24"/>
        <v>2.1300000000000026</v>
      </c>
    </row>
    <row r="107" spans="1:13">
      <c r="A107" s="1">
        <v>44065</v>
      </c>
      <c r="B107" t="s">
        <v>6</v>
      </c>
      <c r="C107">
        <f t="shared" si="14"/>
        <v>0</v>
      </c>
      <c r="D107">
        <v>0</v>
      </c>
      <c r="E107">
        <v>0</v>
      </c>
      <c r="F107" s="14">
        <f t="shared" si="11"/>
        <v>0</v>
      </c>
      <c r="G107" s="2">
        <f t="shared" si="22"/>
        <v>0</v>
      </c>
      <c r="H107">
        <v>54.48</v>
      </c>
      <c r="I107" s="10">
        <f t="shared" si="20"/>
        <v>44031</v>
      </c>
      <c r="J107">
        <f t="shared" si="18"/>
        <v>56.61</v>
      </c>
      <c r="K107" s="10">
        <f t="shared" si="21"/>
        <v>44025</v>
      </c>
      <c r="L107" t="str">
        <f t="shared" si="23"/>
        <v>NO</v>
      </c>
      <c r="M107">
        <f t="shared" si="24"/>
        <v>2.1300000000000026</v>
      </c>
    </row>
    <row r="108" spans="1:13">
      <c r="A108" s="1">
        <v>44066</v>
      </c>
      <c r="B108" t="s">
        <v>6</v>
      </c>
      <c r="C108">
        <f t="shared" si="14"/>
        <v>0</v>
      </c>
      <c r="D108">
        <v>0</v>
      </c>
      <c r="E108">
        <v>0</v>
      </c>
      <c r="F108" s="14">
        <f t="shared" si="11"/>
        <v>0</v>
      </c>
      <c r="G108" s="2">
        <f t="shared" si="22"/>
        <v>0</v>
      </c>
      <c r="H108">
        <v>54.48</v>
      </c>
      <c r="I108" s="10">
        <f t="shared" si="20"/>
        <v>44031</v>
      </c>
      <c r="J108">
        <f t="shared" si="18"/>
        <v>56.61</v>
      </c>
      <c r="K108" s="10">
        <f t="shared" si="21"/>
        <v>44025</v>
      </c>
      <c r="L108" t="str">
        <f t="shared" si="23"/>
        <v>NO</v>
      </c>
      <c r="M108">
        <f t="shared" si="24"/>
        <v>2.1300000000000026</v>
      </c>
    </row>
    <row r="109" spans="1:13">
      <c r="A109" s="1">
        <v>44067</v>
      </c>
      <c r="B109" t="s">
        <v>6</v>
      </c>
      <c r="C109">
        <f t="shared" si="14"/>
        <v>0</v>
      </c>
      <c r="D109">
        <v>0</v>
      </c>
      <c r="E109">
        <v>0</v>
      </c>
      <c r="F109" s="14">
        <f t="shared" si="11"/>
        <v>0</v>
      </c>
      <c r="G109" s="2">
        <f t="shared" si="22"/>
        <v>0</v>
      </c>
      <c r="H109">
        <v>54.48</v>
      </c>
      <c r="I109" s="10">
        <f t="shared" si="20"/>
        <v>44031</v>
      </c>
      <c r="J109">
        <f t="shared" si="18"/>
        <v>56.61</v>
      </c>
      <c r="K109" s="10">
        <f t="shared" si="21"/>
        <v>44025</v>
      </c>
      <c r="L109" t="str">
        <f t="shared" si="23"/>
        <v>NO</v>
      </c>
      <c r="M109">
        <f t="shared" si="24"/>
        <v>2.1300000000000026</v>
      </c>
    </row>
    <row r="110" spans="1:13">
      <c r="A110" s="1">
        <v>44068</v>
      </c>
      <c r="B110" t="s">
        <v>6</v>
      </c>
      <c r="C110">
        <f t="shared" si="14"/>
        <v>0</v>
      </c>
      <c r="D110">
        <v>0</v>
      </c>
      <c r="E110">
        <v>0</v>
      </c>
      <c r="F110" s="14">
        <f t="shared" si="11"/>
        <v>0</v>
      </c>
      <c r="G110" s="2">
        <f t="shared" si="22"/>
        <v>0</v>
      </c>
      <c r="H110">
        <v>54.48</v>
      </c>
      <c r="I110" s="10">
        <f t="shared" si="20"/>
        <v>44031</v>
      </c>
      <c r="J110">
        <f t="shared" si="18"/>
        <v>56.61</v>
      </c>
      <c r="K110" s="10">
        <f t="shared" si="21"/>
        <v>44025</v>
      </c>
      <c r="L110" t="str">
        <f t="shared" si="23"/>
        <v>NO</v>
      </c>
      <c r="M110">
        <f t="shared" si="24"/>
        <v>2.1300000000000026</v>
      </c>
    </row>
    <row r="111" spans="1:13">
      <c r="A111" s="1">
        <v>44069</v>
      </c>
      <c r="B111" t="s">
        <v>6</v>
      </c>
      <c r="C111">
        <f t="shared" si="14"/>
        <v>0</v>
      </c>
      <c r="D111">
        <v>0</v>
      </c>
      <c r="E111">
        <v>0</v>
      </c>
      <c r="F111" s="14">
        <f t="shared" si="11"/>
        <v>0</v>
      </c>
      <c r="G111" s="2">
        <f t="shared" si="22"/>
        <v>0</v>
      </c>
      <c r="H111">
        <v>54.48</v>
      </c>
      <c r="I111" s="10">
        <f t="shared" si="20"/>
        <v>44031</v>
      </c>
      <c r="J111">
        <f t="shared" si="18"/>
        <v>56.61</v>
      </c>
      <c r="K111" s="10">
        <f t="shared" si="21"/>
        <v>44025</v>
      </c>
      <c r="L111" t="str">
        <f t="shared" si="23"/>
        <v>NO</v>
      </c>
      <c r="M111">
        <f t="shared" si="24"/>
        <v>2.1300000000000026</v>
      </c>
    </row>
    <row r="112" spans="1:13">
      <c r="A112" s="1">
        <v>44070</v>
      </c>
      <c r="B112" t="s">
        <v>6</v>
      </c>
      <c r="C112">
        <f t="shared" si="14"/>
        <v>0</v>
      </c>
      <c r="D112">
        <v>0</v>
      </c>
      <c r="E112">
        <v>0</v>
      </c>
      <c r="F112" s="14">
        <f t="shared" si="11"/>
        <v>0</v>
      </c>
      <c r="G112" s="2">
        <f t="shared" si="22"/>
        <v>0</v>
      </c>
      <c r="H112">
        <v>54.48</v>
      </c>
      <c r="I112" s="10">
        <f t="shared" si="20"/>
        <v>44031</v>
      </c>
      <c r="J112">
        <f t="shared" si="18"/>
        <v>56.61</v>
      </c>
      <c r="K112" s="10">
        <f t="shared" si="21"/>
        <v>44025</v>
      </c>
      <c r="L112" t="str">
        <f t="shared" si="23"/>
        <v>NO</v>
      </c>
      <c r="M112">
        <f t="shared" si="24"/>
        <v>2.1300000000000026</v>
      </c>
    </row>
    <row r="113" spans="1:13">
      <c r="A113" s="1">
        <v>44071</v>
      </c>
      <c r="B113" t="s">
        <v>6</v>
      </c>
      <c r="C113">
        <f t="shared" si="14"/>
        <v>0</v>
      </c>
      <c r="D113">
        <v>0</v>
      </c>
      <c r="E113">
        <v>0</v>
      </c>
      <c r="F113" s="14">
        <f t="shared" si="11"/>
        <v>0</v>
      </c>
      <c r="G113" s="2">
        <f t="shared" si="22"/>
        <v>0</v>
      </c>
      <c r="H113">
        <v>54.48</v>
      </c>
      <c r="I113" s="10">
        <f t="shared" si="20"/>
        <v>44031</v>
      </c>
      <c r="J113">
        <f t="shared" si="18"/>
        <v>56.61</v>
      </c>
      <c r="K113" s="10">
        <f t="shared" si="21"/>
        <v>44025</v>
      </c>
      <c r="L113" t="str">
        <f t="shared" si="23"/>
        <v>NO</v>
      </c>
      <c r="M113">
        <f t="shared" si="24"/>
        <v>2.1300000000000026</v>
      </c>
    </row>
    <row r="114" spans="1:13">
      <c r="A114" s="1">
        <v>44072</v>
      </c>
      <c r="B114" t="s">
        <v>6</v>
      </c>
      <c r="C114">
        <f t="shared" si="14"/>
        <v>1</v>
      </c>
      <c r="D114">
        <v>54.61</v>
      </c>
      <c r="E114">
        <v>55.84</v>
      </c>
      <c r="F114" s="14">
        <f t="shared" si="11"/>
        <v>1.230000000000004</v>
      </c>
      <c r="G114" s="2">
        <f t="shared" si="22"/>
        <v>1.230000000000004</v>
      </c>
      <c r="H114">
        <f t="shared" ref="H114:H162" si="25">IF($D114&lt;$H113,$D114,$H113)</f>
        <v>54.48</v>
      </c>
      <c r="I114" s="10">
        <f t="shared" si="20"/>
        <v>44031</v>
      </c>
      <c r="J114">
        <f t="shared" si="18"/>
        <v>56.61</v>
      </c>
      <c r="K114" s="10">
        <f t="shared" si="21"/>
        <v>44025</v>
      </c>
      <c r="L114" t="str">
        <f t="shared" si="23"/>
        <v>YES</v>
      </c>
      <c r="M114">
        <f t="shared" si="24"/>
        <v>2.1300000000000026</v>
      </c>
    </row>
    <row r="115" spans="1:13">
      <c r="A115" s="1">
        <v>44073</v>
      </c>
      <c r="B115" t="s">
        <v>6</v>
      </c>
      <c r="C115">
        <f t="shared" si="14"/>
        <v>1</v>
      </c>
      <c r="D115">
        <v>54.61</v>
      </c>
      <c r="E115">
        <v>56</v>
      </c>
      <c r="F115" s="14">
        <f t="shared" si="11"/>
        <v>1.3900000000000006</v>
      </c>
      <c r="G115" s="2">
        <f t="shared" si="22"/>
        <v>0.15999999999999659</v>
      </c>
      <c r="H115">
        <f t="shared" si="25"/>
        <v>54.48</v>
      </c>
      <c r="I115" s="10">
        <f t="shared" si="20"/>
        <v>44031</v>
      </c>
      <c r="J115">
        <f t="shared" si="18"/>
        <v>56.61</v>
      </c>
      <c r="K115" s="10">
        <f t="shared" si="21"/>
        <v>44025</v>
      </c>
      <c r="L115" t="str">
        <f t="shared" si="23"/>
        <v>YES</v>
      </c>
      <c r="M115">
        <f t="shared" si="24"/>
        <v>2.1300000000000026</v>
      </c>
    </row>
    <row r="116" spans="1:13">
      <c r="A116" s="1">
        <v>44074</v>
      </c>
      <c r="B116" t="s">
        <v>6</v>
      </c>
      <c r="C116">
        <f t="shared" si="14"/>
        <v>1</v>
      </c>
      <c r="D116">
        <v>54.61</v>
      </c>
      <c r="E116">
        <v>56.05</v>
      </c>
      <c r="F116" s="14">
        <f t="shared" si="11"/>
        <v>1.4399999999999977</v>
      </c>
      <c r="G116" s="2">
        <f t="shared" si="22"/>
        <v>4.9999999999997158E-2</v>
      </c>
      <c r="H116">
        <f t="shared" si="25"/>
        <v>54.48</v>
      </c>
      <c r="I116" s="10">
        <f t="shared" si="20"/>
        <v>44031</v>
      </c>
      <c r="J116">
        <f t="shared" si="18"/>
        <v>56.61</v>
      </c>
      <c r="K116" s="10">
        <f t="shared" si="21"/>
        <v>44025</v>
      </c>
      <c r="L116" t="str">
        <f t="shared" si="23"/>
        <v>YES</v>
      </c>
      <c r="M116">
        <f t="shared" si="24"/>
        <v>2.1300000000000026</v>
      </c>
    </row>
    <row r="117" spans="1:13">
      <c r="A117" s="1">
        <v>44075</v>
      </c>
      <c r="B117" t="s">
        <v>6</v>
      </c>
      <c r="C117">
        <f t="shared" si="14"/>
        <v>1</v>
      </c>
      <c r="D117">
        <v>54.61</v>
      </c>
      <c r="E117">
        <v>56.04</v>
      </c>
      <c r="F117" s="14">
        <f t="shared" si="11"/>
        <v>1.4299999999999997</v>
      </c>
      <c r="G117" s="2">
        <f t="shared" si="22"/>
        <v>-9.9999999999980105E-3</v>
      </c>
      <c r="H117">
        <f t="shared" si="25"/>
        <v>54.48</v>
      </c>
      <c r="I117" s="10">
        <f t="shared" si="20"/>
        <v>44031</v>
      </c>
      <c r="J117">
        <f t="shared" si="18"/>
        <v>56.61</v>
      </c>
      <c r="K117" s="10">
        <f t="shared" si="21"/>
        <v>44025</v>
      </c>
      <c r="L117" t="str">
        <f t="shared" si="23"/>
        <v>YES</v>
      </c>
      <c r="M117">
        <f t="shared" si="24"/>
        <v>2.1300000000000026</v>
      </c>
    </row>
    <row r="118" spans="1:13">
      <c r="A118" s="1">
        <v>44076</v>
      </c>
      <c r="B118" t="s">
        <v>6</v>
      </c>
      <c r="C118">
        <f t="shared" si="14"/>
        <v>1</v>
      </c>
      <c r="D118">
        <v>54.61</v>
      </c>
      <c r="E118">
        <v>55.86</v>
      </c>
      <c r="F118" s="14">
        <f t="shared" si="11"/>
        <v>1.25</v>
      </c>
      <c r="G118" s="2">
        <f t="shared" si="22"/>
        <v>-0.17999999999999972</v>
      </c>
      <c r="H118">
        <f t="shared" si="25"/>
        <v>54.48</v>
      </c>
      <c r="I118" s="10">
        <f t="shared" si="20"/>
        <v>44031</v>
      </c>
      <c r="J118">
        <f t="shared" si="18"/>
        <v>56.61</v>
      </c>
      <c r="K118" s="10">
        <f t="shared" si="21"/>
        <v>44025</v>
      </c>
      <c r="L118" t="str">
        <f t="shared" si="23"/>
        <v>YES</v>
      </c>
      <c r="M118">
        <f t="shared" si="24"/>
        <v>2.1300000000000026</v>
      </c>
    </row>
    <row r="119" spans="1:13">
      <c r="A119" s="1">
        <v>44077</v>
      </c>
      <c r="B119" t="s">
        <v>6</v>
      </c>
      <c r="C119">
        <f t="shared" si="14"/>
        <v>1</v>
      </c>
      <c r="D119">
        <v>54.6</v>
      </c>
      <c r="E119">
        <v>55.86</v>
      </c>
      <c r="F119" s="14">
        <f t="shared" si="11"/>
        <v>1.259999999999998</v>
      </c>
      <c r="G119" s="2">
        <f t="shared" si="22"/>
        <v>9.9999999999980105E-3</v>
      </c>
      <c r="H119">
        <f t="shared" si="25"/>
        <v>54.48</v>
      </c>
      <c r="I119" s="10">
        <f t="shared" si="20"/>
        <v>44031</v>
      </c>
      <c r="J119">
        <f t="shared" si="18"/>
        <v>56.61</v>
      </c>
      <c r="K119" s="10">
        <f t="shared" si="21"/>
        <v>44025</v>
      </c>
      <c r="L119" t="str">
        <f t="shared" si="23"/>
        <v>YES</v>
      </c>
      <c r="M119">
        <f t="shared" si="24"/>
        <v>2.1300000000000026</v>
      </c>
    </row>
    <row r="120" spans="1:13">
      <c r="A120" s="1">
        <v>44078</v>
      </c>
      <c r="B120" t="s">
        <v>6</v>
      </c>
      <c r="C120">
        <f t="shared" si="14"/>
        <v>1</v>
      </c>
      <c r="D120">
        <v>54.6</v>
      </c>
      <c r="E120">
        <v>56.5</v>
      </c>
      <c r="F120" s="14">
        <f t="shared" si="11"/>
        <v>1.8999999999999986</v>
      </c>
      <c r="G120" s="2">
        <f t="shared" si="22"/>
        <v>0.64000000000000057</v>
      </c>
      <c r="H120">
        <f t="shared" si="25"/>
        <v>54.48</v>
      </c>
      <c r="I120" s="10">
        <f t="shared" si="20"/>
        <v>44031</v>
      </c>
      <c r="J120">
        <f t="shared" si="18"/>
        <v>56.61</v>
      </c>
      <c r="K120" s="10">
        <f t="shared" si="21"/>
        <v>44025</v>
      </c>
      <c r="L120" t="str">
        <f t="shared" si="23"/>
        <v>YES</v>
      </c>
      <c r="M120">
        <f t="shared" si="24"/>
        <v>2.1300000000000026</v>
      </c>
    </row>
    <row r="121" spans="1:13">
      <c r="A121" s="1">
        <v>44079</v>
      </c>
      <c r="B121" t="s">
        <v>6</v>
      </c>
      <c r="C121">
        <f t="shared" si="14"/>
        <v>1</v>
      </c>
      <c r="D121">
        <v>54.61</v>
      </c>
      <c r="E121">
        <v>56.05</v>
      </c>
      <c r="F121" s="14">
        <f t="shared" si="11"/>
        <v>1.4399999999999977</v>
      </c>
      <c r="G121" s="2">
        <f t="shared" si="22"/>
        <v>-0.46000000000000085</v>
      </c>
      <c r="H121">
        <f t="shared" si="25"/>
        <v>54.48</v>
      </c>
      <c r="I121" s="10">
        <f t="shared" si="20"/>
        <v>44031</v>
      </c>
      <c r="J121">
        <f t="shared" si="18"/>
        <v>56.61</v>
      </c>
      <c r="K121" s="10">
        <f t="shared" si="21"/>
        <v>44025</v>
      </c>
      <c r="L121" t="str">
        <f t="shared" si="23"/>
        <v>YES</v>
      </c>
      <c r="M121">
        <f t="shared" si="24"/>
        <v>2.1300000000000026</v>
      </c>
    </row>
    <row r="122" spans="1:13">
      <c r="A122" s="1">
        <v>44080</v>
      </c>
      <c r="B122" t="s">
        <v>6</v>
      </c>
      <c r="C122">
        <f t="shared" si="14"/>
        <v>1</v>
      </c>
      <c r="D122">
        <v>54.59</v>
      </c>
      <c r="E122">
        <v>56.12</v>
      </c>
      <c r="F122" s="14">
        <f t="shared" si="11"/>
        <v>1.529999999999994</v>
      </c>
      <c r="G122" s="2">
        <f t="shared" si="22"/>
        <v>8.9999999999996305E-2</v>
      </c>
      <c r="H122">
        <f t="shared" si="25"/>
        <v>54.48</v>
      </c>
      <c r="I122" s="10">
        <f t="shared" si="20"/>
        <v>44031</v>
      </c>
      <c r="J122">
        <f t="shared" si="18"/>
        <v>56.61</v>
      </c>
      <c r="K122" s="10">
        <f t="shared" si="21"/>
        <v>44025</v>
      </c>
      <c r="L122" t="str">
        <f t="shared" si="23"/>
        <v>YES</v>
      </c>
      <c r="M122">
        <f t="shared" si="24"/>
        <v>2.1300000000000026</v>
      </c>
    </row>
    <row r="123" spans="1:13">
      <c r="A123" s="1">
        <v>44081</v>
      </c>
      <c r="B123" t="s">
        <v>6</v>
      </c>
      <c r="C123">
        <f t="shared" si="14"/>
        <v>1</v>
      </c>
      <c r="D123">
        <v>54.61</v>
      </c>
      <c r="E123">
        <v>56.05</v>
      </c>
      <c r="F123" s="14">
        <f t="shared" si="11"/>
        <v>1.4399999999999977</v>
      </c>
      <c r="G123" s="2">
        <f t="shared" si="22"/>
        <v>-8.9999999999996305E-2</v>
      </c>
      <c r="H123">
        <f t="shared" si="25"/>
        <v>54.48</v>
      </c>
      <c r="I123" s="10">
        <f t="shared" si="20"/>
        <v>44031</v>
      </c>
      <c r="J123">
        <f t="shared" si="18"/>
        <v>56.61</v>
      </c>
      <c r="K123" s="10">
        <f t="shared" si="21"/>
        <v>44025</v>
      </c>
      <c r="L123" t="str">
        <f t="shared" si="23"/>
        <v>YES</v>
      </c>
      <c r="M123">
        <f t="shared" si="24"/>
        <v>2.1300000000000026</v>
      </c>
    </row>
    <row r="124" spans="1:13">
      <c r="A124" s="1">
        <v>44082</v>
      </c>
      <c r="B124" t="s">
        <v>6</v>
      </c>
      <c r="C124">
        <f t="shared" si="14"/>
        <v>1</v>
      </c>
      <c r="D124">
        <v>54.6</v>
      </c>
      <c r="E124">
        <v>56.05</v>
      </c>
      <c r="F124" s="14">
        <f t="shared" si="11"/>
        <v>1.4499999999999957</v>
      </c>
      <c r="G124" s="2">
        <f t="shared" si="22"/>
        <v>9.9999999999980105E-3</v>
      </c>
      <c r="H124">
        <f t="shared" si="25"/>
        <v>54.48</v>
      </c>
      <c r="I124" s="10">
        <f t="shared" si="20"/>
        <v>44031</v>
      </c>
      <c r="J124">
        <f t="shared" si="18"/>
        <v>56.61</v>
      </c>
      <c r="K124" s="10">
        <f t="shared" si="21"/>
        <v>44025</v>
      </c>
      <c r="L124" t="str">
        <f t="shared" si="23"/>
        <v>YES</v>
      </c>
      <c r="M124">
        <f t="shared" si="24"/>
        <v>2.1300000000000026</v>
      </c>
    </row>
    <row r="125" spans="1:13">
      <c r="A125" s="1">
        <v>44083</v>
      </c>
      <c r="B125" t="s">
        <v>6</v>
      </c>
      <c r="C125">
        <f t="shared" si="14"/>
        <v>1</v>
      </c>
      <c r="D125">
        <v>54.61</v>
      </c>
      <c r="E125">
        <v>55.81</v>
      </c>
      <c r="F125" s="14">
        <f t="shared" si="11"/>
        <v>1.2000000000000028</v>
      </c>
      <c r="G125" s="2">
        <f t="shared" si="22"/>
        <v>-0.24999999999999289</v>
      </c>
      <c r="H125">
        <f t="shared" si="25"/>
        <v>54.48</v>
      </c>
      <c r="I125" s="10">
        <f t="shared" si="20"/>
        <v>44031</v>
      </c>
      <c r="J125">
        <f t="shared" si="18"/>
        <v>56.61</v>
      </c>
      <c r="K125" s="10">
        <f t="shared" si="21"/>
        <v>44025</v>
      </c>
      <c r="L125" t="str">
        <f t="shared" si="23"/>
        <v>YES</v>
      </c>
      <c r="M125">
        <f t="shared" si="24"/>
        <v>2.1300000000000026</v>
      </c>
    </row>
    <row r="126" spans="1:13">
      <c r="A126" s="1">
        <v>44084</v>
      </c>
      <c r="B126" t="s">
        <v>6</v>
      </c>
      <c r="C126">
        <f t="shared" si="14"/>
        <v>1</v>
      </c>
      <c r="D126">
        <v>54.6</v>
      </c>
      <c r="E126">
        <v>55.3</v>
      </c>
      <c r="F126" s="14">
        <f t="shared" si="11"/>
        <v>0.69999999999999574</v>
      </c>
      <c r="G126" s="2">
        <f t="shared" si="22"/>
        <v>-0.50000000000000711</v>
      </c>
      <c r="H126">
        <f t="shared" si="25"/>
        <v>54.48</v>
      </c>
      <c r="I126" s="10">
        <f t="shared" si="20"/>
        <v>44031</v>
      </c>
      <c r="J126">
        <f t="shared" si="18"/>
        <v>56.61</v>
      </c>
      <c r="K126" s="10">
        <f t="shared" si="21"/>
        <v>44025</v>
      </c>
      <c r="L126" t="str">
        <f t="shared" si="23"/>
        <v>YES</v>
      </c>
      <c r="M126">
        <f t="shared" si="24"/>
        <v>2.1300000000000026</v>
      </c>
    </row>
    <row r="127" spans="1:13">
      <c r="A127" s="1">
        <v>44085</v>
      </c>
      <c r="B127" t="s">
        <v>6</v>
      </c>
      <c r="C127">
        <f t="shared" si="14"/>
        <v>1</v>
      </c>
      <c r="D127">
        <v>54.64</v>
      </c>
      <c r="E127">
        <v>55.08</v>
      </c>
      <c r="F127" s="14">
        <f t="shared" si="11"/>
        <v>0.43999999999999773</v>
      </c>
      <c r="G127" s="2">
        <f t="shared" si="22"/>
        <v>-0.25999999999999801</v>
      </c>
      <c r="H127">
        <f t="shared" si="25"/>
        <v>54.48</v>
      </c>
      <c r="I127" s="10">
        <f t="shared" si="20"/>
        <v>44031</v>
      </c>
      <c r="J127">
        <f t="shared" si="18"/>
        <v>56.61</v>
      </c>
      <c r="K127" s="10">
        <f t="shared" si="21"/>
        <v>44025</v>
      </c>
      <c r="L127" t="str">
        <f t="shared" si="23"/>
        <v>YES</v>
      </c>
      <c r="M127">
        <f t="shared" si="24"/>
        <v>2.1300000000000026</v>
      </c>
    </row>
    <row r="128" spans="1:13">
      <c r="A128" s="1">
        <v>44086</v>
      </c>
      <c r="B128" t="s">
        <v>6</v>
      </c>
      <c r="C128">
        <f t="shared" si="14"/>
        <v>0</v>
      </c>
      <c r="D128">
        <v>0</v>
      </c>
      <c r="E128">
        <v>0</v>
      </c>
      <c r="F128" s="14">
        <f t="shared" si="11"/>
        <v>0</v>
      </c>
      <c r="G128" s="2">
        <f t="shared" si="22"/>
        <v>-0.43999999999999773</v>
      </c>
      <c r="H128">
        <v>54.48</v>
      </c>
      <c r="I128" s="10">
        <f t="shared" si="20"/>
        <v>44031</v>
      </c>
      <c r="J128">
        <f t="shared" si="18"/>
        <v>56.61</v>
      </c>
      <c r="K128" s="10">
        <f t="shared" si="21"/>
        <v>44025</v>
      </c>
      <c r="L128" t="str">
        <f t="shared" si="23"/>
        <v>NO</v>
      </c>
      <c r="M128">
        <f t="shared" si="24"/>
        <v>2.1300000000000026</v>
      </c>
    </row>
    <row r="129" spans="1:13">
      <c r="A129" s="1">
        <v>44087</v>
      </c>
      <c r="B129" t="s">
        <v>6</v>
      </c>
      <c r="C129">
        <f t="shared" si="14"/>
        <v>0</v>
      </c>
      <c r="D129">
        <v>0</v>
      </c>
      <c r="E129">
        <v>0</v>
      </c>
      <c r="F129" s="14">
        <f t="shared" si="11"/>
        <v>0</v>
      </c>
      <c r="G129" s="2">
        <f t="shared" si="22"/>
        <v>0</v>
      </c>
      <c r="H129">
        <v>54.48</v>
      </c>
      <c r="I129" s="10">
        <f t="shared" si="20"/>
        <v>44031</v>
      </c>
      <c r="J129">
        <f t="shared" si="18"/>
        <v>56.61</v>
      </c>
      <c r="K129" s="10">
        <f t="shared" si="21"/>
        <v>44025</v>
      </c>
      <c r="L129" t="str">
        <f t="shared" si="23"/>
        <v>NO</v>
      </c>
      <c r="M129">
        <f t="shared" si="24"/>
        <v>2.1300000000000026</v>
      </c>
    </row>
    <row r="130" spans="1:13">
      <c r="A130" s="1">
        <v>44088</v>
      </c>
      <c r="B130" t="s">
        <v>6</v>
      </c>
      <c r="C130">
        <f t="shared" si="14"/>
        <v>0</v>
      </c>
      <c r="D130">
        <v>0</v>
      </c>
      <c r="E130">
        <v>0</v>
      </c>
      <c r="F130" s="14">
        <f t="shared" ref="F130:F178" si="26">(E130-D130)</f>
        <v>0</v>
      </c>
      <c r="G130" s="2">
        <f t="shared" si="22"/>
        <v>0</v>
      </c>
      <c r="H130">
        <v>54.48</v>
      </c>
      <c r="I130" s="10">
        <f t="shared" si="20"/>
        <v>44031</v>
      </c>
      <c r="J130">
        <f t="shared" si="18"/>
        <v>56.61</v>
      </c>
      <c r="K130" s="10">
        <f t="shared" si="21"/>
        <v>44025</v>
      </c>
      <c r="L130" t="str">
        <f t="shared" si="23"/>
        <v>NO</v>
      </c>
      <c r="M130">
        <f t="shared" si="24"/>
        <v>2.1300000000000026</v>
      </c>
    </row>
    <row r="131" spans="1:13">
      <c r="A131" s="1">
        <v>44089</v>
      </c>
      <c r="B131" t="s">
        <v>6</v>
      </c>
      <c r="C131">
        <f t="shared" ref="C131:C177" si="27">IF(F131&gt;0,1,0)</f>
        <v>0</v>
      </c>
      <c r="D131">
        <v>0</v>
      </c>
      <c r="E131">
        <v>0</v>
      </c>
      <c r="F131" s="14">
        <f t="shared" si="26"/>
        <v>0</v>
      </c>
      <c r="G131" s="2">
        <f t="shared" si="22"/>
        <v>0</v>
      </c>
      <c r="H131">
        <v>54.48</v>
      </c>
      <c r="I131" s="10">
        <f t="shared" si="20"/>
        <v>44031</v>
      </c>
      <c r="J131">
        <f t="shared" si="18"/>
        <v>56.61</v>
      </c>
      <c r="K131" s="10">
        <f t="shared" si="21"/>
        <v>44025</v>
      </c>
      <c r="L131" t="str">
        <f t="shared" si="23"/>
        <v>NO</v>
      </c>
      <c r="M131">
        <f t="shared" si="24"/>
        <v>2.1300000000000026</v>
      </c>
    </row>
    <row r="132" spans="1:13">
      <c r="A132" s="1">
        <v>44090</v>
      </c>
      <c r="B132" t="s">
        <v>6</v>
      </c>
      <c r="C132">
        <f t="shared" si="27"/>
        <v>0</v>
      </c>
      <c r="D132">
        <v>0</v>
      </c>
      <c r="E132">
        <v>0</v>
      </c>
      <c r="F132" s="14">
        <f t="shared" si="26"/>
        <v>0</v>
      </c>
      <c r="G132" s="2">
        <f t="shared" si="22"/>
        <v>0</v>
      </c>
      <c r="H132">
        <v>54.48</v>
      </c>
      <c r="I132" s="10">
        <f t="shared" ref="I132:I163" si="28">IF($H132&gt;=$H131,$I131,$A132)</f>
        <v>44031</v>
      </c>
      <c r="J132">
        <f t="shared" ref="J132:J178" si="29">IF($E132&gt;$J131,$E132,$J131)</f>
        <v>56.61</v>
      </c>
      <c r="K132" s="10">
        <f t="shared" ref="K132:K163" si="30">IF($J132&lt;=$J131,$K131,$A132)</f>
        <v>44025</v>
      </c>
      <c r="L132" t="str">
        <f t="shared" si="23"/>
        <v>NO</v>
      </c>
      <c r="M132">
        <f t="shared" si="24"/>
        <v>2.1300000000000026</v>
      </c>
    </row>
    <row r="133" spans="1:13">
      <c r="A133" s="1">
        <v>44091</v>
      </c>
      <c r="B133" t="s">
        <v>6</v>
      </c>
      <c r="C133">
        <f t="shared" si="27"/>
        <v>0</v>
      </c>
      <c r="D133">
        <v>0</v>
      </c>
      <c r="E133">
        <v>0</v>
      </c>
      <c r="F133" s="14">
        <f t="shared" si="26"/>
        <v>0</v>
      </c>
      <c r="G133" s="2">
        <f t="shared" si="22"/>
        <v>0</v>
      </c>
      <c r="H133">
        <v>54.48</v>
      </c>
      <c r="I133" s="10">
        <f t="shared" si="28"/>
        <v>44031</v>
      </c>
      <c r="J133">
        <f t="shared" si="29"/>
        <v>56.61</v>
      </c>
      <c r="K133" s="10">
        <f t="shared" si="30"/>
        <v>44025</v>
      </c>
      <c r="L133" t="str">
        <f t="shared" si="23"/>
        <v>NO</v>
      </c>
      <c r="M133">
        <f t="shared" si="24"/>
        <v>2.1300000000000026</v>
      </c>
    </row>
    <row r="134" spans="1:13">
      <c r="A134" s="1">
        <v>44092</v>
      </c>
      <c r="B134" t="s">
        <v>6</v>
      </c>
      <c r="C134">
        <f t="shared" si="27"/>
        <v>1</v>
      </c>
      <c r="D134">
        <v>54.7</v>
      </c>
      <c r="E134">
        <v>55.34</v>
      </c>
      <c r="F134" s="14">
        <f t="shared" si="26"/>
        <v>0.64000000000000057</v>
      </c>
      <c r="G134" s="2">
        <f t="shared" si="22"/>
        <v>0.64000000000000057</v>
      </c>
      <c r="H134">
        <f t="shared" si="25"/>
        <v>54.48</v>
      </c>
      <c r="I134" s="10">
        <f t="shared" si="28"/>
        <v>44031</v>
      </c>
      <c r="J134">
        <f t="shared" si="29"/>
        <v>56.61</v>
      </c>
      <c r="K134" s="10">
        <f t="shared" si="30"/>
        <v>44025</v>
      </c>
      <c r="L134" t="str">
        <f t="shared" si="23"/>
        <v>YES</v>
      </c>
      <c r="M134">
        <f t="shared" si="24"/>
        <v>2.1300000000000026</v>
      </c>
    </row>
    <row r="135" spans="1:13">
      <c r="A135" s="1">
        <v>44093</v>
      </c>
      <c r="B135" t="s">
        <v>6</v>
      </c>
      <c r="C135">
        <f t="shared" si="27"/>
        <v>1</v>
      </c>
      <c r="D135">
        <v>54.71</v>
      </c>
      <c r="E135">
        <v>55.4</v>
      </c>
      <c r="F135" s="14">
        <f t="shared" si="26"/>
        <v>0.68999999999999773</v>
      </c>
      <c r="G135" s="2">
        <f t="shared" si="22"/>
        <v>4.9999999999997158E-2</v>
      </c>
      <c r="H135">
        <f t="shared" si="25"/>
        <v>54.48</v>
      </c>
      <c r="I135" s="10">
        <f t="shared" si="28"/>
        <v>44031</v>
      </c>
      <c r="J135">
        <f t="shared" si="29"/>
        <v>56.61</v>
      </c>
      <c r="K135" s="10">
        <f t="shared" si="30"/>
        <v>44025</v>
      </c>
      <c r="L135" t="str">
        <f t="shared" si="23"/>
        <v>YES</v>
      </c>
      <c r="M135">
        <f t="shared" si="24"/>
        <v>2.1300000000000026</v>
      </c>
    </row>
    <row r="136" spans="1:13">
      <c r="A136" s="1">
        <v>44094</v>
      </c>
      <c r="B136" t="s">
        <v>6</v>
      </c>
      <c r="C136">
        <f t="shared" si="27"/>
        <v>1</v>
      </c>
      <c r="D136">
        <v>54.65</v>
      </c>
      <c r="E136">
        <v>54.84</v>
      </c>
      <c r="F136" s="14">
        <f t="shared" si="26"/>
        <v>0.19000000000000483</v>
      </c>
      <c r="G136" s="2">
        <f t="shared" si="22"/>
        <v>-0.49999999999999289</v>
      </c>
      <c r="H136">
        <f t="shared" si="25"/>
        <v>54.48</v>
      </c>
      <c r="I136" s="10">
        <f t="shared" si="28"/>
        <v>44031</v>
      </c>
      <c r="J136">
        <f t="shared" si="29"/>
        <v>56.61</v>
      </c>
      <c r="K136" s="10">
        <f t="shared" si="30"/>
        <v>44025</v>
      </c>
      <c r="L136" t="str">
        <f t="shared" si="23"/>
        <v>YES</v>
      </c>
      <c r="M136">
        <f t="shared" si="24"/>
        <v>2.1300000000000026</v>
      </c>
    </row>
    <row r="137" spans="1:13">
      <c r="A137" s="1">
        <v>44095</v>
      </c>
      <c r="B137" t="s">
        <v>6</v>
      </c>
      <c r="C137">
        <f t="shared" si="27"/>
        <v>1</v>
      </c>
      <c r="D137">
        <v>54.7</v>
      </c>
      <c r="E137">
        <v>54.83</v>
      </c>
      <c r="F137" s="14">
        <f t="shared" si="26"/>
        <v>0.12999999999999545</v>
      </c>
      <c r="G137" s="2">
        <f t="shared" si="22"/>
        <v>-6.0000000000009379E-2</v>
      </c>
      <c r="H137">
        <f t="shared" si="25"/>
        <v>54.48</v>
      </c>
      <c r="I137" s="10">
        <f t="shared" si="28"/>
        <v>44031</v>
      </c>
      <c r="J137">
        <f t="shared" si="29"/>
        <v>56.61</v>
      </c>
      <c r="K137" s="10">
        <f t="shared" si="30"/>
        <v>44025</v>
      </c>
      <c r="L137" t="str">
        <f t="shared" si="23"/>
        <v>YES</v>
      </c>
      <c r="M137">
        <f t="shared" si="24"/>
        <v>2.1300000000000026</v>
      </c>
    </row>
    <row r="138" spans="1:13">
      <c r="A138" s="1">
        <v>44096</v>
      </c>
      <c r="B138" t="s">
        <v>6</v>
      </c>
      <c r="C138">
        <f t="shared" si="27"/>
        <v>1</v>
      </c>
      <c r="D138">
        <v>54.7</v>
      </c>
      <c r="E138">
        <v>54.84</v>
      </c>
      <c r="F138" s="14">
        <f t="shared" si="26"/>
        <v>0.14000000000000057</v>
      </c>
      <c r="G138" s="2">
        <f t="shared" si="22"/>
        <v>1.0000000000005116E-2</v>
      </c>
      <c r="H138">
        <f t="shared" si="25"/>
        <v>54.48</v>
      </c>
      <c r="I138" s="10">
        <f t="shared" si="28"/>
        <v>44031</v>
      </c>
      <c r="J138">
        <f t="shared" si="29"/>
        <v>56.61</v>
      </c>
      <c r="K138" s="10">
        <f t="shared" si="30"/>
        <v>44025</v>
      </c>
      <c r="L138" t="str">
        <f t="shared" si="23"/>
        <v>YES</v>
      </c>
      <c r="M138">
        <f t="shared" si="24"/>
        <v>2.1300000000000026</v>
      </c>
    </row>
    <row r="139" spans="1:13">
      <c r="A139" s="1">
        <v>44097</v>
      </c>
      <c r="B139" t="s">
        <v>6</v>
      </c>
      <c r="C139">
        <f t="shared" si="27"/>
        <v>1</v>
      </c>
      <c r="D139">
        <v>54.67</v>
      </c>
      <c r="E139">
        <v>54.84</v>
      </c>
      <c r="F139" s="14">
        <f t="shared" si="26"/>
        <v>0.17000000000000171</v>
      </c>
      <c r="G139" s="2">
        <f t="shared" si="22"/>
        <v>3.0000000000001137E-2</v>
      </c>
      <c r="H139">
        <f t="shared" si="25"/>
        <v>54.48</v>
      </c>
      <c r="I139" s="10">
        <f t="shared" si="28"/>
        <v>44031</v>
      </c>
      <c r="J139">
        <f t="shared" si="29"/>
        <v>56.61</v>
      </c>
      <c r="K139" s="10">
        <f t="shared" si="30"/>
        <v>44025</v>
      </c>
      <c r="L139" t="str">
        <f t="shared" si="23"/>
        <v>YES</v>
      </c>
      <c r="M139">
        <f t="shared" si="24"/>
        <v>2.1300000000000026</v>
      </c>
    </row>
    <row r="140" spans="1:13">
      <c r="A140" s="1">
        <v>44098</v>
      </c>
      <c r="B140" t="s">
        <v>6</v>
      </c>
      <c r="C140">
        <f t="shared" si="27"/>
        <v>0</v>
      </c>
      <c r="D140">
        <v>0</v>
      </c>
      <c r="E140">
        <v>0</v>
      </c>
      <c r="F140" s="14">
        <f t="shared" si="26"/>
        <v>0</v>
      </c>
      <c r="G140" s="2">
        <f t="shared" si="22"/>
        <v>-0.17000000000000171</v>
      </c>
      <c r="H140">
        <v>54.48</v>
      </c>
      <c r="I140" s="10">
        <f t="shared" si="28"/>
        <v>44031</v>
      </c>
      <c r="J140">
        <f t="shared" si="29"/>
        <v>56.61</v>
      </c>
      <c r="K140" s="10">
        <f t="shared" si="30"/>
        <v>44025</v>
      </c>
      <c r="L140" t="str">
        <f t="shared" si="23"/>
        <v>NO</v>
      </c>
      <c r="M140">
        <f t="shared" si="24"/>
        <v>2.1300000000000026</v>
      </c>
    </row>
    <row r="141" spans="1:13">
      <c r="A141" s="1">
        <v>44099</v>
      </c>
      <c r="B141" t="s">
        <v>6</v>
      </c>
      <c r="C141">
        <f t="shared" si="27"/>
        <v>0</v>
      </c>
      <c r="D141">
        <v>0</v>
      </c>
      <c r="E141">
        <v>0</v>
      </c>
      <c r="F141" s="14">
        <f t="shared" si="26"/>
        <v>0</v>
      </c>
      <c r="G141" s="2">
        <f t="shared" si="22"/>
        <v>0</v>
      </c>
      <c r="H141">
        <v>54.48</v>
      </c>
      <c r="I141" s="10">
        <f t="shared" si="28"/>
        <v>44031</v>
      </c>
      <c r="J141">
        <f t="shared" si="29"/>
        <v>56.61</v>
      </c>
      <c r="K141" s="10">
        <f t="shared" si="30"/>
        <v>44025</v>
      </c>
      <c r="L141" t="str">
        <f t="shared" si="23"/>
        <v>NO</v>
      </c>
      <c r="M141">
        <f t="shared" si="24"/>
        <v>2.1300000000000026</v>
      </c>
    </row>
    <row r="142" spans="1:13">
      <c r="A142" s="1">
        <v>44100</v>
      </c>
      <c r="B142" t="s">
        <v>6</v>
      </c>
      <c r="C142">
        <f t="shared" si="27"/>
        <v>1</v>
      </c>
      <c r="D142">
        <v>54.67</v>
      </c>
      <c r="E142">
        <v>54.75</v>
      </c>
      <c r="F142" s="14">
        <f t="shared" si="26"/>
        <v>7.9999999999998295E-2</v>
      </c>
      <c r="G142" s="2">
        <f t="shared" si="22"/>
        <v>7.9999999999998295E-2</v>
      </c>
      <c r="H142">
        <f t="shared" si="25"/>
        <v>54.48</v>
      </c>
      <c r="I142" s="10">
        <f t="shared" si="28"/>
        <v>44031</v>
      </c>
      <c r="J142">
        <f t="shared" si="29"/>
        <v>56.61</v>
      </c>
      <c r="K142" s="10">
        <f t="shared" si="30"/>
        <v>44025</v>
      </c>
      <c r="L142" t="str">
        <f t="shared" si="23"/>
        <v>YES</v>
      </c>
      <c r="M142">
        <f t="shared" si="24"/>
        <v>2.1300000000000026</v>
      </c>
    </row>
    <row r="143" spans="1:13">
      <c r="A143" s="1">
        <v>44101</v>
      </c>
      <c r="B143" t="s">
        <v>6</v>
      </c>
      <c r="C143">
        <f t="shared" si="27"/>
        <v>1</v>
      </c>
      <c r="D143">
        <v>54.67</v>
      </c>
      <c r="E143">
        <v>54.84</v>
      </c>
      <c r="F143" s="14">
        <f t="shared" si="26"/>
        <v>0.17000000000000171</v>
      </c>
      <c r="G143" s="2">
        <f t="shared" si="22"/>
        <v>9.0000000000003411E-2</v>
      </c>
      <c r="H143">
        <f t="shared" si="25"/>
        <v>54.48</v>
      </c>
      <c r="I143" s="10">
        <f t="shared" si="28"/>
        <v>44031</v>
      </c>
      <c r="J143">
        <f t="shared" si="29"/>
        <v>56.61</v>
      </c>
      <c r="K143" s="10">
        <f t="shared" si="30"/>
        <v>44025</v>
      </c>
      <c r="L143" t="str">
        <f t="shared" si="23"/>
        <v>YES</v>
      </c>
      <c r="M143">
        <f t="shared" si="24"/>
        <v>2.1300000000000026</v>
      </c>
    </row>
    <row r="144" spans="1:13" s="47" customFormat="1">
      <c r="A144" s="46">
        <v>44102</v>
      </c>
      <c r="B144" s="47" t="s">
        <v>6</v>
      </c>
      <c r="C144" s="47">
        <f t="shared" si="27"/>
        <v>1</v>
      </c>
      <c r="D144" s="47">
        <v>54.67</v>
      </c>
      <c r="E144" s="47">
        <v>54.84</v>
      </c>
      <c r="F144" s="48">
        <f t="shared" si="26"/>
        <v>0.17000000000000171</v>
      </c>
      <c r="G144" s="48">
        <f t="shared" si="22"/>
        <v>0</v>
      </c>
      <c r="H144" s="47">
        <f t="shared" si="25"/>
        <v>54.48</v>
      </c>
      <c r="I144" s="49">
        <f t="shared" si="28"/>
        <v>44031</v>
      </c>
      <c r="J144" s="47">
        <f t="shared" si="29"/>
        <v>56.61</v>
      </c>
      <c r="K144" s="49">
        <f t="shared" si="30"/>
        <v>44025</v>
      </c>
      <c r="L144" s="47" t="str">
        <f t="shared" si="23"/>
        <v>YES</v>
      </c>
      <c r="M144" s="47">
        <f t="shared" si="24"/>
        <v>2.1300000000000026</v>
      </c>
    </row>
    <row r="145" spans="1:13">
      <c r="A145" s="1">
        <v>44103</v>
      </c>
      <c r="B145" t="s">
        <v>6</v>
      </c>
      <c r="C145">
        <f t="shared" si="27"/>
        <v>1</v>
      </c>
      <c r="D145">
        <v>54.67</v>
      </c>
      <c r="E145">
        <v>54.86</v>
      </c>
      <c r="F145" s="14">
        <f t="shared" si="26"/>
        <v>0.18999999999999773</v>
      </c>
      <c r="G145" s="2">
        <f t="shared" si="22"/>
        <v>1.9999999999996021E-2</v>
      </c>
      <c r="H145">
        <f t="shared" si="25"/>
        <v>54.48</v>
      </c>
      <c r="I145" s="10">
        <f t="shared" si="28"/>
        <v>44031</v>
      </c>
      <c r="J145">
        <f t="shared" si="29"/>
        <v>56.61</v>
      </c>
      <c r="K145" s="10">
        <f t="shared" si="30"/>
        <v>44025</v>
      </c>
      <c r="L145" t="str">
        <f t="shared" si="23"/>
        <v>YES</v>
      </c>
      <c r="M145">
        <f t="shared" si="24"/>
        <v>2.1300000000000026</v>
      </c>
    </row>
    <row r="146" spans="1:13" s="47" customFormat="1">
      <c r="A146" s="46">
        <v>44104</v>
      </c>
      <c r="B146" s="47" t="s">
        <v>6</v>
      </c>
      <c r="C146" s="47">
        <f t="shared" si="27"/>
        <v>1</v>
      </c>
      <c r="D146" s="47">
        <v>54.67</v>
      </c>
      <c r="E146" s="47">
        <v>54.86</v>
      </c>
      <c r="F146" s="48">
        <f t="shared" si="26"/>
        <v>0.18999999999999773</v>
      </c>
      <c r="G146" s="48">
        <f t="shared" si="22"/>
        <v>0</v>
      </c>
      <c r="H146" s="47">
        <f t="shared" si="25"/>
        <v>54.48</v>
      </c>
      <c r="I146" s="49">
        <f t="shared" si="28"/>
        <v>44031</v>
      </c>
      <c r="J146" s="47">
        <f t="shared" si="29"/>
        <v>56.61</v>
      </c>
      <c r="K146" s="49">
        <f t="shared" si="30"/>
        <v>44025</v>
      </c>
      <c r="L146" s="47" t="str">
        <f t="shared" si="23"/>
        <v>YES</v>
      </c>
      <c r="M146" s="47">
        <f t="shared" si="24"/>
        <v>2.1300000000000026</v>
      </c>
    </row>
    <row r="147" spans="1:13">
      <c r="A147" s="1">
        <v>44105</v>
      </c>
      <c r="B147" t="s">
        <v>6</v>
      </c>
      <c r="C147">
        <f t="shared" si="27"/>
        <v>1</v>
      </c>
      <c r="D147">
        <v>54.63</v>
      </c>
      <c r="E147">
        <v>55.57</v>
      </c>
      <c r="F147" s="14">
        <f t="shared" si="26"/>
        <v>0.93999999999999773</v>
      </c>
      <c r="G147" s="2">
        <f t="shared" si="22"/>
        <v>0.75</v>
      </c>
      <c r="H147">
        <f t="shared" si="25"/>
        <v>54.48</v>
      </c>
      <c r="I147" s="10">
        <f t="shared" si="28"/>
        <v>44031</v>
      </c>
      <c r="J147">
        <f t="shared" si="29"/>
        <v>56.61</v>
      </c>
      <c r="K147" s="10">
        <f t="shared" si="30"/>
        <v>44025</v>
      </c>
      <c r="L147" t="str">
        <f t="shared" si="23"/>
        <v>YES</v>
      </c>
      <c r="M147">
        <f t="shared" si="24"/>
        <v>2.1300000000000026</v>
      </c>
    </row>
    <row r="148" spans="1:13" s="47" customFormat="1">
      <c r="A148" s="46">
        <v>44106</v>
      </c>
      <c r="B148" s="47" t="s">
        <v>6</v>
      </c>
      <c r="C148" s="47">
        <f t="shared" si="27"/>
        <v>1</v>
      </c>
      <c r="D148" s="47">
        <v>54.63</v>
      </c>
      <c r="E148" s="47">
        <v>55.57</v>
      </c>
      <c r="F148" s="48">
        <f t="shared" si="26"/>
        <v>0.93999999999999773</v>
      </c>
      <c r="G148" s="48">
        <f t="shared" si="22"/>
        <v>0</v>
      </c>
      <c r="H148" s="47">
        <f t="shared" si="25"/>
        <v>54.48</v>
      </c>
      <c r="I148" s="49">
        <f t="shared" si="28"/>
        <v>44031</v>
      </c>
      <c r="J148" s="47">
        <f t="shared" si="29"/>
        <v>56.61</v>
      </c>
      <c r="K148" s="49">
        <f t="shared" si="30"/>
        <v>44025</v>
      </c>
      <c r="L148" s="47" t="str">
        <f t="shared" si="23"/>
        <v>YES</v>
      </c>
      <c r="M148" s="47">
        <f t="shared" si="24"/>
        <v>2.1300000000000026</v>
      </c>
    </row>
    <row r="149" spans="1:13">
      <c r="A149" s="1">
        <v>44107</v>
      </c>
      <c r="B149" t="s">
        <v>6</v>
      </c>
      <c r="C149">
        <f t="shared" si="27"/>
        <v>1</v>
      </c>
      <c r="D149">
        <v>54.61</v>
      </c>
      <c r="E149">
        <v>55.64</v>
      </c>
      <c r="F149" s="14">
        <f t="shared" si="26"/>
        <v>1.0300000000000011</v>
      </c>
      <c r="G149" s="2">
        <f t="shared" si="22"/>
        <v>9.0000000000003411E-2</v>
      </c>
      <c r="H149">
        <f t="shared" si="25"/>
        <v>54.48</v>
      </c>
      <c r="I149" s="10">
        <f t="shared" si="28"/>
        <v>44031</v>
      </c>
      <c r="J149">
        <f t="shared" si="29"/>
        <v>56.61</v>
      </c>
      <c r="K149" s="10">
        <f t="shared" si="30"/>
        <v>44025</v>
      </c>
      <c r="L149" t="str">
        <f t="shared" si="23"/>
        <v>YES</v>
      </c>
      <c r="M149">
        <f t="shared" si="24"/>
        <v>2.1300000000000026</v>
      </c>
    </row>
    <row r="150" spans="1:13">
      <c r="A150" s="1">
        <v>44108</v>
      </c>
      <c r="B150" t="s">
        <v>6</v>
      </c>
      <c r="C150">
        <f t="shared" si="27"/>
        <v>1</v>
      </c>
      <c r="D150">
        <v>54.61</v>
      </c>
      <c r="E150">
        <v>55.84</v>
      </c>
      <c r="F150" s="14">
        <f t="shared" si="26"/>
        <v>1.230000000000004</v>
      </c>
      <c r="G150" s="2">
        <f t="shared" si="22"/>
        <v>0.20000000000000284</v>
      </c>
      <c r="H150">
        <f t="shared" si="25"/>
        <v>54.48</v>
      </c>
      <c r="I150" s="10">
        <f t="shared" si="28"/>
        <v>44031</v>
      </c>
      <c r="J150">
        <f t="shared" si="29"/>
        <v>56.61</v>
      </c>
      <c r="K150" s="10">
        <f t="shared" si="30"/>
        <v>44025</v>
      </c>
      <c r="L150" t="str">
        <f t="shared" si="23"/>
        <v>YES</v>
      </c>
      <c r="M150">
        <f t="shared" si="24"/>
        <v>2.1300000000000026</v>
      </c>
    </row>
    <row r="151" spans="1:13" s="47" customFormat="1">
      <c r="A151" s="46">
        <v>44109</v>
      </c>
      <c r="B151" s="47" t="s">
        <v>6</v>
      </c>
      <c r="C151" s="47">
        <f t="shared" si="27"/>
        <v>1</v>
      </c>
      <c r="D151" s="47">
        <v>54.61</v>
      </c>
      <c r="E151" s="47">
        <v>55.84</v>
      </c>
      <c r="F151" s="48">
        <f t="shared" si="26"/>
        <v>1.230000000000004</v>
      </c>
      <c r="G151" s="48">
        <f t="shared" si="22"/>
        <v>0</v>
      </c>
      <c r="H151" s="47">
        <f t="shared" si="25"/>
        <v>54.48</v>
      </c>
      <c r="I151" s="49">
        <f t="shared" si="28"/>
        <v>44031</v>
      </c>
      <c r="J151" s="47">
        <f t="shared" si="29"/>
        <v>56.61</v>
      </c>
      <c r="K151" s="49">
        <f t="shared" si="30"/>
        <v>44025</v>
      </c>
      <c r="L151" s="47" t="str">
        <f t="shared" si="23"/>
        <v>YES</v>
      </c>
      <c r="M151" s="47">
        <f t="shared" si="24"/>
        <v>2.1300000000000026</v>
      </c>
    </row>
    <row r="152" spans="1:13">
      <c r="A152" s="1">
        <v>44110</v>
      </c>
      <c r="B152" t="s">
        <v>6</v>
      </c>
      <c r="C152">
        <f t="shared" si="27"/>
        <v>1</v>
      </c>
      <c r="D152">
        <v>54.6</v>
      </c>
      <c r="E152">
        <v>55.52</v>
      </c>
      <c r="F152" s="14">
        <f t="shared" si="26"/>
        <v>0.92000000000000171</v>
      </c>
      <c r="G152" s="2">
        <f t="shared" si="22"/>
        <v>-0.31000000000000227</v>
      </c>
      <c r="H152">
        <f t="shared" si="25"/>
        <v>54.48</v>
      </c>
      <c r="I152" s="10">
        <f t="shared" si="28"/>
        <v>44031</v>
      </c>
      <c r="J152">
        <f t="shared" si="29"/>
        <v>56.61</v>
      </c>
      <c r="K152" s="10">
        <f t="shared" si="30"/>
        <v>44025</v>
      </c>
      <c r="L152" t="str">
        <f t="shared" si="23"/>
        <v>YES</v>
      </c>
      <c r="M152">
        <f t="shared" si="24"/>
        <v>2.1300000000000026</v>
      </c>
    </row>
    <row r="153" spans="1:13" s="47" customFormat="1">
      <c r="A153" s="46">
        <v>44111</v>
      </c>
      <c r="B153" s="47" t="s">
        <v>6</v>
      </c>
      <c r="C153" s="47">
        <f t="shared" si="27"/>
        <v>1</v>
      </c>
      <c r="D153" s="47">
        <v>54.6</v>
      </c>
      <c r="E153" s="47">
        <v>55.52</v>
      </c>
      <c r="F153" s="48">
        <f t="shared" si="26"/>
        <v>0.92000000000000171</v>
      </c>
      <c r="G153" s="48">
        <f t="shared" si="22"/>
        <v>0</v>
      </c>
      <c r="H153" s="47">
        <f t="shared" si="25"/>
        <v>54.48</v>
      </c>
      <c r="I153" s="49">
        <f t="shared" si="28"/>
        <v>44031</v>
      </c>
      <c r="J153" s="47">
        <f t="shared" si="29"/>
        <v>56.61</v>
      </c>
      <c r="K153" s="49">
        <f t="shared" si="30"/>
        <v>44025</v>
      </c>
      <c r="L153" s="47" t="str">
        <f t="shared" si="23"/>
        <v>YES</v>
      </c>
      <c r="M153" s="47">
        <f t="shared" si="24"/>
        <v>2.1300000000000026</v>
      </c>
    </row>
    <row r="154" spans="1:13">
      <c r="A154" s="1">
        <v>44112</v>
      </c>
      <c r="B154" t="s">
        <v>6</v>
      </c>
      <c r="C154">
        <f t="shared" si="27"/>
        <v>1</v>
      </c>
      <c r="D154">
        <v>54.67</v>
      </c>
      <c r="E154">
        <v>55.56</v>
      </c>
      <c r="F154" s="14">
        <f t="shared" si="26"/>
        <v>0.89000000000000057</v>
      </c>
      <c r="G154" s="2">
        <f t="shared" si="22"/>
        <v>-3.0000000000001137E-2</v>
      </c>
      <c r="H154">
        <f t="shared" si="25"/>
        <v>54.48</v>
      </c>
      <c r="I154" s="10">
        <f t="shared" si="28"/>
        <v>44031</v>
      </c>
      <c r="J154">
        <f t="shared" si="29"/>
        <v>56.61</v>
      </c>
      <c r="K154" s="10">
        <f t="shared" si="30"/>
        <v>44025</v>
      </c>
      <c r="L154" t="str">
        <f t="shared" si="23"/>
        <v>YES</v>
      </c>
      <c r="M154">
        <f t="shared" si="24"/>
        <v>2.1300000000000026</v>
      </c>
    </row>
    <row r="155" spans="1:13" s="47" customFormat="1">
      <c r="A155" s="46">
        <v>44113</v>
      </c>
      <c r="B155" s="47" t="s">
        <v>6</v>
      </c>
      <c r="C155" s="47">
        <f t="shared" si="27"/>
        <v>1</v>
      </c>
      <c r="D155" s="47">
        <v>54.67</v>
      </c>
      <c r="E155" s="47">
        <v>55.56</v>
      </c>
      <c r="F155" s="48">
        <f t="shared" si="26"/>
        <v>0.89000000000000057</v>
      </c>
      <c r="G155" s="48">
        <f t="shared" si="22"/>
        <v>0</v>
      </c>
      <c r="H155" s="47">
        <f t="shared" si="25"/>
        <v>54.48</v>
      </c>
      <c r="I155" s="49">
        <f t="shared" si="28"/>
        <v>44031</v>
      </c>
      <c r="J155" s="47">
        <f t="shared" si="29"/>
        <v>56.61</v>
      </c>
      <c r="K155" s="49">
        <f t="shared" si="30"/>
        <v>44025</v>
      </c>
      <c r="L155" s="47" t="str">
        <f t="shared" si="23"/>
        <v>YES</v>
      </c>
      <c r="M155" s="47">
        <f t="shared" si="24"/>
        <v>2.1300000000000026</v>
      </c>
    </row>
    <row r="156" spans="1:13">
      <c r="A156" s="1">
        <v>44114</v>
      </c>
      <c r="B156" t="s">
        <v>6</v>
      </c>
      <c r="C156">
        <f t="shared" si="27"/>
        <v>1</v>
      </c>
      <c r="D156">
        <v>54.69</v>
      </c>
      <c r="E156">
        <v>55.28</v>
      </c>
      <c r="F156" s="14">
        <f t="shared" si="26"/>
        <v>0.59000000000000341</v>
      </c>
      <c r="G156" s="2">
        <f t="shared" si="22"/>
        <v>-0.29999999999999716</v>
      </c>
      <c r="H156">
        <f t="shared" si="25"/>
        <v>54.48</v>
      </c>
      <c r="I156" s="10">
        <f t="shared" si="28"/>
        <v>44031</v>
      </c>
      <c r="J156">
        <f t="shared" si="29"/>
        <v>56.61</v>
      </c>
      <c r="K156" s="10">
        <f t="shared" si="30"/>
        <v>44025</v>
      </c>
      <c r="L156" t="str">
        <f t="shared" si="23"/>
        <v>YES</v>
      </c>
      <c r="M156">
        <f t="shared" si="24"/>
        <v>2.1300000000000026</v>
      </c>
    </row>
    <row r="157" spans="1:13">
      <c r="A157" s="1">
        <v>44115</v>
      </c>
      <c r="B157" t="s">
        <v>6</v>
      </c>
      <c r="C157">
        <f t="shared" si="27"/>
        <v>1</v>
      </c>
      <c r="D157">
        <v>54.7</v>
      </c>
      <c r="E157">
        <v>55.24</v>
      </c>
      <c r="F157" s="14">
        <f t="shared" si="26"/>
        <v>0.53999999999999915</v>
      </c>
      <c r="G157" s="2">
        <f t="shared" si="22"/>
        <v>-5.0000000000004263E-2</v>
      </c>
      <c r="H157">
        <f t="shared" si="25"/>
        <v>54.48</v>
      </c>
      <c r="I157" s="10">
        <f t="shared" si="28"/>
        <v>44031</v>
      </c>
      <c r="J157">
        <f t="shared" si="29"/>
        <v>56.61</v>
      </c>
      <c r="K157" s="10">
        <f t="shared" si="30"/>
        <v>44025</v>
      </c>
      <c r="L157" t="str">
        <f t="shared" si="23"/>
        <v>YES</v>
      </c>
      <c r="M157">
        <f t="shared" si="24"/>
        <v>2.1300000000000026</v>
      </c>
    </row>
    <row r="158" spans="1:13" s="51" customFormat="1">
      <c r="A158" s="50">
        <v>44116</v>
      </c>
      <c r="B158" s="51" t="s">
        <v>6</v>
      </c>
      <c r="C158" s="51">
        <f t="shared" si="27"/>
        <v>1</v>
      </c>
      <c r="D158" s="51">
        <v>54.7</v>
      </c>
      <c r="E158" s="51">
        <v>55.24</v>
      </c>
      <c r="F158" s="52">
        <f t="shared" si="26"/>
        <v>0.53999999999999915</v>
      </c>
      <c r="G158" s="52">
        <f t="shared" si="22"/>
        <v>0</v>
      </c>
      <c r="H158" s="51">
        <f t="shared" si="25"/>
        <v>54.48</v>
      </c>
      <c r="I158" s="53">
        <f t="shared" si="28"/>
        <v>44031</v>
      </c>
      <c r="J158" s="51">
        <f t="shared" si="29"/>
        <v>56.61</v>
      </c>
      <c r="K158" s="53">
        <f t="shared" si="30"/>
        <v>44025</v>
      </c>
      <c r="L158" s="51" t="str">
        <f t="shared" si="23"/>
        <v>YES</v>
      </c>
      <c r="M158" s="51">
        <f t="shared" si="24"/>
        <v>2.1300000000000026</v>
      </c>
    </row>
    <row r="159" spans="1:13">
      <c r="A159" s="1">
        <v>44117</v>
      </c>
      <c r="B159" t="s">
        <v>6</v>
      </c>
      <c r="C159">
        <f t="shared" si="27"/>
        <v>1</v>
      </c>
      <c r="D159">
        <v>54.72</v>
      </c>
      <c r="E159">
        <v>55.15</v>
      </c>
      <c r="F159" s="14">
        <f t="shared" si="26"/>
        <v>0.42999999999999972</v>
      </c>
      <c r="G159" s="2">
        <f t="shared" ref="G159:G178" si="31">F159-F158</f>
        <v>-0.10999999999999943</v>
      </c>
      <c r="H159">
        <f t="shared" si="25"/>
        <v>54.48</v>
      </c>
      <c r="I159" s="10">
        <f t="shared" si="28"/>
        <v>44031</v>
      </c>
      <c r="J159">
        <f t="shared" si="29"/>
        <v>56.61</v>
      </c>
      <c r="K159" s="10">
        <f t="shared" si="30"/>
        <v>44025</v>
      </c>
      <c r="L159" t="str">
        <f t="shared" ref="L159:L178" si="32">IF(F159&gt;0,"YES","NO")</f>
        <v>YES</v>
      </c>
      <c r="M159">
        <f t="shared" ref="M159:M178" si="33">J159-H159</f>
        <v>2.1300000000000026</v>
      </c>
    </row>
    <row r="160" spans="1:13" s="51" customFormat="1">
      <c r="A160" s="50">
        <v>44118</v>
      </c>
      <c r="B160" s="51" t="s">
        <v>6</v>
      </c>
      <c r="C160" s="51">
        <f t="shared" si="27"/>
        <v>1</v>
      </c>
      <c r="D160" s="51">
        <v>54.72</v>
      </c>
      <c r="E160" s="51">
        <v>55.15</v>
      </c>
      <c r="F160" s="52">
        <f t="shared" si="26"/>
        <v>0.42999999999999972</v>
      </c>
      <c r="G160" s="52">
        <f t="shared" si="31"/>
        <v>0</v>
      </c>
      <c r="H160" s="51">
        <f t="shared" si="25"/>
        <v>54.48</v>
      </c>
      <c r="I160" s="53">
        <f t="shared" si="28"/>
        <v>44031</v>
      </c>
      <c r="J160" s="51">
        <f t="shared" si="29"/>
        <v>56.61</v>
      </c>
      <c r="K160" s="53">
        <f t="shared" si="30"/>
        <v>44025</v>
      </c>
      <c r="L160" s="51" t="str">
        <f t="shared" si="32"/>
        <v>YES</v>
      </c>
      <c r="M160" s="51">
        <f t="shared" si="33"/>
        <v>2.1300000000000026</v>
      </c>
    </row>
    <row r="161" spans="1:13">
      <c r="A161" s="1">
        <v>44119</v>
      </c>
      <c r="B161" t="s">
        <v>6</v>
      </c>
      <c r="C161">
        <f t="shared" si="27"/>
        <v>1</v>
      </c>
      <c r="D161">
        <v>54.72</v>
      </c>
      <c r="E161">
        <v>54.96</v>
      </c>
      <c r="F161" s="14">
        <f t="shared" si="26"/>
        <v>0.24000000000000199</v>
      </c>
      <c r="G161" s="2">
        <f t="shared" si="31"/>
        <v>-0.18999999999999773</v>
      </c>
      <c r="H161">
        <f t="shared" si="25"/>
        <v>54.48</v>
      </c>
      <c r="I161" s="10">
        <f t="shared" si="28"/>
        <v>44031</v>
      </c>
      <c r="J161">
        <f t="shared" si="29"/>
        <v>56.61</v>
      </c>
      <c r="K161" s="10">
        <f t="shared" si="30"/>
        <v>44025</v>
      </c>
      <c r="L161" t="str">
        <f t="shared" si="32"/>
        <v>YES</v>
      </c>
      <c r="M161">
        <f t="shared" si="33"/>
        <v>2.1300000000000026</v>
      </c>
    </row>
    <row r="162" spans="1:13" s="55" customFormat="1">
      <c r="A162" s="54">
        <v>44120</v>
      </c>
      <c r="B162" s="55" t="s">
        <v>6</v>
      </c>
      <c r="C162" s="55">
        <f t="shared" si="27"/>
        <v>1</v>
      </c>
      <c r="D162" s="55">
        <v>54.72</v>
      </c>
      <c r="E162" s="55">
        <v>54.96</v>
      </c>
      <c r="F162" s="56">
        <f t="shared" si="26"/>
        <v>0.24000000000000199</v>
      </c>
      <c r="G162" s="56">
        <f t="shared" si="31"/>
        <v>0</v>
      </c>
      <c r="H162" s="55">
        <f t="shared" si="25"/>
        <v>54.48</v>
      </c>
      <c r="I162" s="57">
        <f t="shared" si="28"/>
        <v>44031</v>
      </c>
      <c r="J162" s="55">
        <f t="shared" si="29"/>
        <v>56.61</v>
      </c>
      <c r="K162" s="57">
        <f t="shared" si="30"/>
        <v>44025</v>
      </c>
      <c r="L162" s="55" t="str">
        <f t="shared" si="32"/>
        <v>YES</v>
      </c>
      <c r="M162" s="55">
        <f t="shared" si="33"/>
        <v>2.1300000000000026</v>
      </c>
    </row>
    <row r="163" spans="1:13">
      <c r="A163" s="1">
        <v>44121</v>
      </c>
      <c r="B163" t="s">
        <v>6</v>
      </c>
      <c r="C163">
        <f t="shared" si="27"/>
        <v>0</v>
      </c>
      <c r="D163">
        <v>0</v>
      </c>
      <c r="E163">
        <v>0</v>
      </c>
      <c r="F163" s="14">
        <f t="shared" si="26"/>
        <v>0</v>
      </c>
      <c r="G163" s="2">
        <f t="shared" si="31"/>
        <v>-0.24000000000000199</v>
      </c>
      <c r="H163">
        <v>54.48</v>
      </c>
      <c r="I163" s="10">
        <f t="shared" si="28"/>
        <v>44031</v>
      </c>
      <c r="J163">
        <f t="shared" si="29"/>
        <v>56.61</v>
      </c>
      <c r="K163" s="10">
        <f t="shared" si="30"/>
        <v>44025</v>
      </c>
      <c r="L163" t="str">
        <f t="shared" si="32"/>
        <v>NO</v>
      </c>
      <c r="M163">
        <f t="shared" si="33"/>
        <v>2.1300000000000026</v>
      </c>
    </row>
    <row r="164" spans="1:13">
      <c r="A164" s="1">
        <v>44122</v>
      </c>
      <c r="B164" t="s">
        <v>6</v>
      </c>
      <c r="C164">
        <f t="shared" si="27"/>
        <v>0</v>
      </c>
      <c r="D164">
        <v>0</v>
      </c>
      <c r="E164">
        <v>0</v>
      </c>
      <c r="F164" s="14">
        <f t="shared" si="26"/>
        <v>0</v>
      </c>
      <c r="G164" s="2">
        <f t="shared" si="31"/>
        <v>0</v>
      </c>
      <c r="H164">
        <v>54.48</v>
      </c>
      <c r="I164" s="10">
        <f t="shared" ref="I164:I178" si="34">IF($H164&gt;=$H163,$I163,$A164)</f>
        <v>44031</v>
      </c>
      <c r="J164">
        <f t="shared" si="29"/>
        <v>56.61</v>
      </c>
      <c r="K164" s="10">
        <f t="shared" ref="K164:K178" si="35">IF($J164&lt;=$J163,$K163,$A164)</f>
        <v>44025</v>
      </c>
      <c r="L164" t="str">
        <f t="shared" si="32"/>
        <v>NO</v>
      </c>
      <c r="M164">
        <f t="shared" si="33"/>
        <v>2.1300000000000026</v>
      </c>
    </row>
    <row r="165" spans="1:13">
      <c r="A165" s="1">
        <v>44123</v>
      </c>
      <c r="B165" t="s">
        <v>6</v>
      </c>
      <c r="C165">
        <f t="shared" si="27"/>
        <v>0</v>
      </c>
      <c r="D165">
        <v>0</v>
      </c>
      <c r="E165">
        <v>0</v>
      </c>
      <c r="F165" s="14">
        <f t="shared" si="26"/>
        <v>0</v>
      </c>
      <c r="G165" s="2">
        <f t="shared" si="31"/>
        <v>0</v>
      </c>
      <c r="H165">
        <v>54.48</v>
      </c>
      <c r="I165" s="10">
        <f t="shared" si="34"/>
        <v>44031</v>
      </c>
      <c r="J165">
        <f t="shared" si="29"/>
        <v>56.61</v>
      </c>
      <c r="K165" s="10">
        <f t="shared" si="35"/>
        <v>44025</v>
      </c>
      <c r="L165" t="str">
        <f t="shared" si="32"/>
        <v>NO</v>
      </c>
      <c r="M165">
        <f t="shared" si="33"/>
        <v>2.1300000000000026</v>
      </c>
    </row>
    <row r="166" spans="1:13">
      <c r="A166" s="1">
        <v>44124</v>
      </c>
      <c r="B166" t="s">
        <v>6</v>
      </c>
      <c r="C166">
        <f t="shared" si="27"/>
        <v>0</v>
      </c>
      <c r="D166">
        <v>0</v>
      </c>
      <c r="E166">
        <v>0</v>
      </c>
      <c r="F166" s="14">
        <f t="shared" si="26"/>
        <v>0</v>
      </c>
      <c r="G166" s="2">
        <f t="shared" si="31"/>
        <v>0</v>
      </c>
      <c r="H166">
        <v>54.48</v>
      </c>
      <c r="I166" s="10">
        <f t="shared" si="34"/>
        <v>44031</v>
      </c>
      <c r="J166">
        <f t="shared" si="29"/>
        <v>56.61</v>
      </c>
      <c r="K166" s="10">
        <f t="shared" si="35"/>
        <v>44025</v>
      </c>
      <c r="L166" t="str">
        <f t="shared" si="32"/>
        <v>NO</v>
      </c>
      <c r="M166">
        <f t="shared" si="33"/>
        <v>2.1300000000000026</v>
      </c>
    </row>
    <row r="167" spans="1:13">
      <c r="A167" s="1">
        <v>44125</v>
      </c>
      <c r="B167" t="s">
        <v>6</v>
      </c>
      <c r="C167">
        <f t="shared" si="27"/>
        <v>0</v>
      </c>
      <c r="D167">
        <v>0</v>
      </c>
      <c r="E167">
        <v>0</v>
      </c>
      <c r="F167" s="14">
        <f t="shared" si="26"/>
        <v>0</v>
      </c>
      <c r="G167" s="2">
        <f t="shared" si="31"/>
        <v>0</v>
      </c>
      <c r="H167">
        <v>54.48</v>
      </c>
      <c r="I167" s="10">
        <f t="shared" si="34"/>
        <v>44031</v>
      </c>
      <c r="J167">
        <f t="shared" si="29"/>
        <v>56.61</v>
      </c>
      <c r="K167" s="10">
        <f t="shared" si="35"/>
        <v>44025</v>
      </c>
      <c r="L167" t="str">
        <f t="shared" si="32"/>
        <v>NO</v>
      </c>
      <c r="M167">
        <f t="shared" si="33"/>
        <v>2.1300000000000026</v>
      </c>
    </row>
    <row r="168" spans="1:13">
      <c r="A168" s="1">
        <v>44126</v>
      </c>
      <c r="B168" t="s">
        <v>6</v>
      </c>
      <c r="C168">
        <f t="shared" si="27"/>
        <v>0</v>
      </c>
      <c r="D168">
        <v>0</v>
      </c>
      <c r="E168">
        <v>0</v>
      </c>
      <c r="F168" s="14">
        <f t="shared" si="26"/>
        <v>0</v>
      </c>
      <c r="G168" s="2">
        <f t="shared" si="31"/>
        <v>0</v>
      </c>
      <c r="H168">
        <v>54.48</v>
      </c>
      <c r="I168" s="10">
        <f t="shared" si="34"/>
        <v>44031</v>
      </c>
      <c r="J168">
        <f t="shared" si="29"/>
        <v>56.61</v>
      </c>
      <c r="K168" s="10">
        <f t="shared" si="35"/>
        <v>44025</v>
      </c>
      <c r="L168" t="str">
        <f t="shared" si="32"/>
        <v>NO</v>
      </c>
      <c r="M168">
        <f t="shared" si="33"/>
        <v>2.1300000000000026</v>
      </c>
    </row>
    <row r="169" spans="1:13">
      <c r="A169" s="1">
        <v>44127</v>
      </c>
      <c r="B169" t="s">
        <v>6</v>
      </c>
      <c r="C169">
        <f t="shared" si="27"/>
        <v>0</v>
      </c>
      <c r="D169">
        <v>0</v>
      </c>
      <c r="E169">
        <v>0</v>
      </c>
      <c r="F169" s="14">
        <f t="shared" si="26"/>
        <v>0</v>
      </c>
      <c r="G169" s="2">
        <f t="shared" si="31"/>
        <v>0</v>
      </c>
      <c r="H169">
        <v>54.48</v>
      </c>
      <c r="I169" s="10">
        <f t="shared" si="34"/>
        <v>44031</v>
      </c>
      <c r="J169">
        <f t="shared" si="29"/>
        <v>56.61</v>
      </c>
      <c r="K169" s="10">
        <f t="shared" si="35"/>
        <v>44025</v>
      </c>
      <c r="L169" t="str">
        <f t="shared" si="32"/>
        <v>NO</v>
      </c>
      <c r="M169">
        <f t="shared" si="33"/>
        <v>2.1300000000000026</v>
      </c>
    </row>
    <row r="170" spans="1:13">
      <c r="A170" s="1">
        <v>44128</v>
      </c>
      <c r="B170" t="s">
        <v>6</v>
      </c>
      <c r="C170">
        <f t="shared" si="27"/>
        <v>0</v>
      </c>
      <c r="D170">
        <v>0</v>
      </c>
      <c r="E170">
        <v>0</v>
      </c>
      <c r="F170" s="14">
        <f t="shared" si="26"/>
        <v>0</v>
      </c>
      <c r="G170" s="2">
        <f t="shared" si="31"/>
        <v>0</v>
      </c>
      <c r="H170">
        <v>54.48</v>
      </c>
      <c r="I170" s="10">
        <f t="shared" si="34"/>
        <v>44031</v>
      </c>
      <c r="J170">
        <f t="shared" si="29"/>
        <v>56.61</v>
      </c>
      <c r="K170" s="10">
        <f t="shared" si="35"/>
        <v>44025</v>
      </c>
      <c r="L170" t="str">
        <f t="shared" si="32"/>
        <v>NO</v>
      </c>
      <c r="M170">
        <f t="shared" si="33"/>
        <v>2.1300000000000026</v>
      </c>
    </row>
    <row r="171" spans="1:13">
      <c r="A171" s="1">
        <v>44129</v>
      </c>
      <c r="B171" t="s">
        <v>6</v>
      </c>
      <c r="C171">
        <f t="shared" si="27"/>
        <v>0</v>
      </c>
      <c r="D171">
        <v>0</v>
      </c>
      <c r="E171">
        <v>0</v>
      </c>
      <c r="F171" s="14">
        <f t="shared" si="26"/>
        <v>0</v>
      </c>
      <c r="G171" s="2">
        <f t="shared" si="31"/>
        <v>0</v>
      </c>
      <c r="H171">
        <v>54.48</v>
      </c>
      <c r="I171" s="10">
        <f t="shared" si="34"/>
        <v>44031</v>
      </c>
      <c r="J171">
        <f t="shared" si="29"/>
        <v>56.61</v>
      </c>
      <c r="K171" s="10">
        <f t="shared" si="35"/>
        <v>44025</v>
      </c>
      <c r="L171" t="str">
        <f t="shared" si="32"/>
        <v>NO</v>
      </c>
      <c r="M171">
        <f t="shared" si="33"/>
        <v>2.1300000000000026</v>
      </c>
    </row>
    <row r="172" spans="1:13">
      <c r="A172" s="1">
        <v>44130</v>
      </c>
      <c r="B172" t="s">
        <v>6</v>
      </c>
      <c r="C172">
        <f t="shared" si="27"/>
        <v>0</v>
      </c>
      <c r="D172">
        <v>0</v>
      </c>
      <c r="E172">
        <v>0</v>
      </c>
      <c r="F172" s="14">
        <f t="shared" si="26"/>
        <v>0</v>
      </c>
      <c r="G172" s="2">
        <f t="shared" si="31"/>
        <v>0</v>
      </c>
      <c r="H172">
        <v>54.48</v>
      </c>
      <c r="I172" s="10">
        <f t="shared" si="34"/>
        <v>44031</v>
      </c>
      <c r="J172">
        <f t="shared" si="29"/>
        <v>56.61</v>
      </c>
      <c r="K172" s="10">
        <f t="shared" si="35"/>
        <v>44025</v>
      </c>
      <c r="L172" t="str">
        <f t="shared" si="32"/>
        <v>NO</v>
      </c>
      <c r="M172">
        <f t="shared" si="33"/>
        <v>2.1300000000000026</v>
      </c>
    </row>
    <row r="173" spans="1:13">
      <c r="A173" s="1">
        <v>44131</v>
      </c>
      <c r="B173" t="s">
        <v>6</v>
      </c>
      <c r="C173">
        <f t="shared" si="27"/>
        <v>0</v>
      </c>
      <c r="D173">
        <v>0</v>
      </c>
      <c r="E173">
        <v>0</v>
      </c>
      <c r="F173" s="14">
        <f t="shared" si="26"/>
        <v>0</v>
      </c>
      <c r="G173" s="2">
        <f t="shared" si="31"/>
        <v>0</v>
      </c>
      <c r="H173">
        <v>54.48</v>
      </c>
      <c r="I173" s="10">
        <f t="shared" si="34"/>
        <v>44031</v>
      </c>
      <c r="J173">
        <f t="shared" si="29"/>
        <v>56.61</v>
      </c>
      <c r="K173" s="10">
        <f t="shared" si="35"/>
        <v>44025</v>
      </c>
      <c r="L173" t="str">
        <f t="shared" si="32"/>
        <v>NO</v>
      </c>
      <c r="M173">
        <f t="shared" si="33"/>
        <v>2.1300000000000026</v>
      </c>
    </row>
    <row r="174" spans="1:13">
      <c r="A174" s="1">
        <v>44132</v>
      </c>
      <c r="B174" t="s">
        <v>6</v>
      </c>
      <c r="C174">
        <f t="shared" si="27"/>
        <v>0</v>
      </c>
      <c r="D174">
        <v>0</v>
      </c>
      <c r="E174">
        <v>0</v>
      </c>
      <c r="F174" s="14">
        <f t="shared" si="26"/>
        <v>0</v>
      </c>
      <c r="G174" s="2">
        <f t="shared" si="31"/>
        <v>0</v>
      </c>
      <c r="H174">
        <v>54.48</v>
      </c>
      <c r="I174" s="10">
        <f t="shared" si="34"/>
        <v>44031</v>
      </c>
      <c r="J174">
        <f t="shared" si="29"/>
        <v>56.61</v>
      </c>
      <c r="K174" s="10">
        <f t="shared" si="35"/>
        <v>44025</v>
      </c>
      <c r="L174" t="str">
        <f t="shared" si="32"/>
        <v>NO</v>
      </c>
      <c r="M174">
        <f t="shared" si="33"/>
        <v>2.1300000000000026</v>
      </c>
    </row>
    <row r="175" spans="1:13">
      <c r="A175" s="1">
        <v>44133</v>
      </c>
      <c r="B175" t="s">
        <v>6</v>
      </c>
      <c r="C175">
        <f t="shared" si="27"/>
        <v>0</v>
      </c>
      <c r="D175">
        <v>0</v>
      </c>
      <c r="E175">
        <v>0</v>
      </c>
      <c r="F175" s="14">
        <f t="shared" si="26"/>
        <v>0</v>
      </c>
      <c r="G175" s="2">
        <f t="shared" si="31"/>
        <v>0</v>
      </c>
      <c r="H175">
        <v>54.48</v>
      </c>
      <c r="I175" s="10">
        <f t="shared" si="34"/>
        <v>44031</v>
      </c>
      <c r="J175">
        <f t="shared" si="29"/>
        <v>56.61</v>
      </c>
      <c r="K175" s="10">
        <f t="shared" si="35"/>
        <v>44025</v>
      </c>
      <c r="L175" t="str">
        <f t="shared" si="32"/>
        <v>NO</v>
      </c>
      <c r="M175">
        <f t="shared" si="33"/>
        <v>2.1300000000000026</v>
      </c>
    </row>
    <row r="176" spans="1:13">
      <c r="A176" s="1">
        <v>44134</v>
      </c>
      <c r="B176" t="s">
        <v>6</v>
      </c>
      <c r="C176">
        <f t="shared" si="27"/>
        <v>0</v>
      </c>
      <c r="D176">
        <v>0</v>
      </c>
      <c r="E176">
        <v>0</v>
      </c>
      <c r="F176" s="14">
        <f t="shared" si="26"/>
        <v>0</v>
      </c>
      <c r="G176" s="2">
        <f t="shared" si="31"/>
        <v>0</v>
      </c>
      <c r="H176">
        <v>54.48</v>
      </c>
      <c r="I176" s="10">
        <f t="shared" si="34"/>
        <v>44031</v>
      </c>
      <c r="J176">
        <f t="shared" si="29"/>
        <v>56.61</v>
      </c>
      <c r="K176" s="10">
        <f t="shared" si="35"/>
        <v>44025</v>
      </c>
      <c r="L176" t="str">
        <f t="shared" si="32"/>
        <v>NO</v>
      </c>
      <c r="M176">
        <f t="shared" si="33"/>
        <v>2.1300000000000026</v>
      </c>
    </row>
    <row r="177" spans="1:13">
      <c r="A177" s="1">
        <v>44135</v>
      </c>
      <c r="B177" t="s">
        <v>6</v>
      </c>
      <c r="C177">
        <f t="shared" si="27"/>
        <v>0</v>
      </c>
      <c r="D177">
        <v>0</v>
      </c>
      <c r="E177">
        <v>0</v>
      </c>
      <c r="F177" s="14">
        <f t="shared" si="26"/>
        <v>0</v>
      </c>
      <c r="G177" s="2">
        <f t="shared" si="31"/>
        <v>0</v>
      </c>
      <c r="H177">
        <v>54.48</v>
      </c>
      <c r="I177" s="10">
        <f t="shared" si="34"/>
        <v>44031</v>
      </c>
      <c r="J177">
        <f t="shared" si="29"/>
        <v>56.61</v>
      </c>
      <c r="K177" s="10">
        <f t="shared" si="35"/>
        <v>44025</v>
      </c>
      <c r="L177" t="str">
        <f t="shared" si="32"/>
        <v>NO</v>
      </c>
      <c r="M177">
        <f t="shared" si="33"/>
        <v>2.1300000000000026</v>
      </c>
    </row>
    <row r="178" spans="1:13">
      <c r="A178" s="1">
        <v>44136</v>
      </c>
      <c r="B178" t="s">
        <v>6</v>
      </c>
      <c r="C178">
        <f>SUM(C1:C177)</f>
        <v>57</v>
      </c>
      <c r="D178">
        <v>0</v>
      </c>
      <c r="E178">
        <v>0</v>
      </c>
      <c r="F178" s="14">
        <f t="shared" si="26"/>
        <v>0</v>
      </c>
      <c r="G178" s="2">
        <f t="shared" si="31"/>
        <v>0</v>
      </c>
      <c r="H178">
        <v>54.48</v>
      </c>
      <c r="I178" s="10">
        <f t="shared" si="34"/>
        <v>44031</v>
      </c>
      <c r="J178">
        <f t="shared" si="29"/>
        <v>56.61</v>
      </c>
      <c r="K178" s="10">
        <f t="shared" si="35"/>
        <v>44025</v>
      </c>
      <c r="L178" t="str">
        <f t="shared" si="32"/>
        <v>NO</v>
      </c>
      <c r="M178">
        <f t="shared" si="33"/>
        <v>2.1300000000000026</v>
      </c>
    </row>
  </sheetData>
  <autoFilter ref="A1:G74" xr:uid="{ED588336-8867-4BD1-B52B-E53084FA8AB6}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D3ABA-C5DC-43F1-A1B8-74D880D6B035}">
  <sheetPr codeName="Sheet7">
    <pageSetUpPr fitToPage="1"/>
  </sheetPr>
  <dimension ref="A1:M30"/>
  <sheetViews>
    <sheetView zoomScaleNormal="100" workbookViewId="0">
      <selection activeCell="Q19" sqref="Q19"/>
    </sheetView>
  </sheetViews>
  <sheetFormatPr defaultRowHeight="15"/>
  <cols>
    <col min="1" max="1" width="10.28515625" style="1" bestFit="1" customWidth="1"/>
    <col min="3" max="3" width="9.85546875" bestFit="1" customWidth="1"/>
    <col min="6" max="6" width="10.7109375" customWidth="1"/>
    <col min="9" max="9" width="10.140625" customWidth="1"/>
    <col min="12" max="12" width="9.7109375" customWidth="1"/>
  </cols>
  <sheetData>
    <row r="1" spans="1:13" ht="21.75" thickBot="1">
      <c r="A1" s="123" t="s">
        <v>134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9.5" thickBot="1">
      <c r="B2" s="120" t="s">
        <v>130</v>
      </c>
      <c r="C2" s="121"/>
      <c r="D2" s="122"/>
      <c r="E2" s="120" t="s">
        <v>131</v>
      </c>
      <c r="F2" s="121"/>
      <c r="G2" s="122"/>
      <c r="H2" s="120" t="s">
        <v>132</v>
      </c>
      <c r="I2" s="121"/>
      <c r="J2" s="122"/>
      <c r="K2" s="120" t="s">
        <v>133</v>
      </c>
      <c r="L2" s="121"/>
      <c r="M2" s="122"/>
    </row>
    <row r="3" spans="1:13" ht="46.5" thickTop="1" thickBot="1">
      <c r="A3" s="30" t="s">
        <v>0</v>
      </c>
      <c r="B3" s="38" t="s">
        <v>135</v>
      </c>
      <c r="C3" s="109" t="s">
        <v>199</v>
      </c>
      <c r="D3" s="39" t="s">
        <v>136</v>
      </c>
      <c r="E3" s="38" t="s">
        <v>135</v>
      </c>
      <c r="F3" s="109" t="s">
        <v>199</v>
      </c>
      <c r="G3" s="39" t="s">
        <v>136</v>
      </c>
      <c r="H3" s="38" t="s">
        <v>135</v>
      </c>
      <c r="I3" s="109" t="s">
        <v>199</v>
      </c>
      <c r="J3" s="39" t="s">
        <v>136</v>
      </c>
      <c r="K3" s="38" t="s">
        <v>135</v>
      </c>
      <c r="L3" s="109" t="s">
        <v>199</v>
      </c>
      <c r="M3" s="39" t="s">
        <v>136</v>
      </c>
    </row>
    <row r="4" spans="1:13">
      <c r="A4" s="31">
        <v>44008</v>
      </c>
      <c r="B4" s="34">
        <v>4.3</v>
      </c>
      <c r="C4" s="79">
        <v>4485.72</v>
      </c>
      <c r="D4" s="35">
        <v>53.6</v>
      </c>
      <c r="E4" s="34">
        <v>1.65</v>
      </c>
      <c r="F4" s="79">
        <v>4455.03</v>
      </c>
      <c r="G4" s="35">
        <v>38.1</v>
      </c>
      <c r="H4" s="34">
        <v>11.34</v>
      </c>
      <c r="I4" s="79">
        <v>4444.87</v>
      </c>
      <c r="J4" s="35">
        <v>24.9</v>
      </c>
      <c r="K4" s="34">
        <v>11.4</v>
      </c>
      <c r="L4" s="79">
        <v>4437.3599999999997</v>
      </c>
      <c r="M4" s="35">
        <v>24</v>
      </c>
    </row>
    <row r="5" spans="1:13">
      <c r="A5" s="32">
        <v>44010</v>
      </c>
      <c r="B5" s="36">
        <v>4.28</v>
      </c>
      <c r="C5" s="79">
        <v>4485.7</v>
      </c>
      <c r="D5" s="37">
        <v>52.9</v>
      </c>
      <c r="E5" s="36">
        <v>1.64</v>
      </c>
      <c r="F5" s="79">
        <v>4455.0200000000004</v>
      </c>
      <c r="G5" s="37">
        <v>37.6</v>
      </c>
      <c r="H5" s="36">
        <v>11.32</v>
      </c>
      <c r="I5" s="79">
        <v>4444.8499999999995</v>
      </c>
      <c r="J5" s="37">
        <v>24.7</v>
      </c>
      <c r="K5" s="36">
        <v>11.4</v>
      </c>
      <c r="L5" s="79">
        <v>4437.3599999999997</v>
      </c>
      <c r="M5" s="37">
        <v>24.7</v>
      </c>
    </row>
    <row r="6" spans="1:13">
      <c r="A6" s="32">
        <v>44011</v>
      </c>
      <c r="B6" s="36">
        <v>4.18</v>
      </c>
      <c r="C6" s="79">
        <v>4485.6000000000004</v>
      </c>
      <c r="D6" s="37">
        <v>52.2</v>
      </c>
      <c r="E6" s="36">
        <v>1.46</v>
      </c>
      <c r="F6" s="79">
        <v>4454.84</v>
      </c>
      <c r="G6" s="37">
        <v>36.9</v>
      </c>
      <c r="H6" s="36">
        <v>11.12</v>
      </c>
      <c r="I6" s="79">
        <v>4444.6499999999996</v>
      </c>
      <c r="J6" s="37">
        <v>22.2</v>
      </c>
      <c r="K6" s="36">
        <v>11.18</v>
      </c>
      <c r="L6" s="79">
        <v>4437.1400000000003</v>
      </c>
      <c r="M6" s="37">
        <v>22.3</v>
      </c>
    </row>
    <row r="7" spans="1:13">
      <c r="A7" s="32">
        <v>44012</v>
      </c>
      <c r="B7" s="36">
        <v>4.18</v>
      </c>
      <c r="C7" s="79">
        <v>4485.6000000000004</v>
      </c>
      <c r="D7" s="37">
        <v>52.2</v>
      </c>
      <c r="E7" s="36">
        <v>1.48</v>
      </c>
      <c r="F7" s="79">
        <v>4454.8599999999997</v>
      </c>
      <c r="G7" s="37">
        <v>36.9</v>
      </c>
      <c r="H7" s="36">
        <v>11.12</v>
      </c>
      <c r="I7" s="79">
        <v>4444.6499999999996</v>
      </c>
      <c r="J7" s="37">
        <v>23.9</v>
      </c>
      <c r="K7" s="36">
        <v>11.16</v>
      </c>
      <c r="L7" s="79">
        <v>4437.12</v>
      </c>
      <c r="M7" s="37">
        <v>14.4</v>
      </c>
    </row>
    <row r="8" spans="1:13">
      <c r="A8" s="32">
        <v>44013</v>
      </c>
      <c r="B8" s="36">
        <v>4.2</v>
      </c>
      <c r="C8" s="79">
        <v>4485.62</v>
      </c>
      <c r="D8" s="37">
        <v>51.6</v>
      </c>
      <c r="E8" s="36">
        <v>1.39</v>
      </c>
      <c r="F8" s="79">
        <v>4454.7700000000004</v>
      </c>
      <c r="G8" s="37">
        <v>36</v>
      </c>
      <c r="H8" s="36">
        <v>11.1</v>
      </c>
      <c r="I8" s="79">
        <v>4444.63</v>
      </c>
      <c r="J8" s="37">
        <v>21.5</v>
      </c>
      <c r="K8" s="36">
        <v>11.18</v>
      </c>
      <c r="L8" s="79">
        <v>4437.1400000000003</v>
      </c>
      <c r="M8" s="37">
        <v>22</v>
      </c>
    </row>
    <row r="9" spans="1:13">
      <c r="A9" s="32">
        <v>44014</v>
      </c>
      <c r="B9" s="36">
        <v>4.1900000000000004</v>
      </c>
      <c r="C9" s="79">
        <v>4485.6099999999997</v>
      </c>
      <c r="D9" s="37">
        <v>51.5</v>
      </c>
      <c r="E9" s="36">
        <v>1.48</v>
      </c>
      <c r="F9" s="79">
        <v>4454.8599999999997</v>
      </c>
      <c r="G9" s="37">
        <v>36.700000000000003</v>
      </c>
      <c r="H9" s="36">
        <v>11.16</v>
      </c>
      <c r="I9" s="79">
        <v>4444.6899999999996</v>
      </c>
      <c r="J9" s="37">
        <v>23.5</v>
      </c>
      <c r="K9" s="36">
        <v>11.2</v>
      </c>
      <c r="L9" s="79">
        <v>4437.16</v>
      </c>
      <c r="M9" s="37">
        <v>21</v>
      </c>
    </row>
    <row r="10" spans="1:13">
      <c r="A10" s="32">
        <v>44015</v>
      </c>
      <c r="B10" s="36">
        <v>4.2</v>
      </c>
      <c r="C10" s="79">
        <v>4485.62</v>
      </c>
      <c r="D10" s="37">
        <v>51.5</v>
      </c>
      <c r="E10" s="36">
        <v>1.48</v>
      </c>
      <c r="F10" s="79">
        <v>4454.8599999999997</v>
      </c>
      <c r="G10" s="37">
        <v>36.700000000000003</v>
      </c>
      <c r="H10" s="36">
        <v>11.15</v>
      </c>
      <c r="I10" s="79">
        <v>4444.6799999999994</v>
      </c>
      <c r="J10" s="37">
        <v>22.2</v>
      </c>
      <c r="K10" s="36">
        <v>11.19</v>
      </c>
      <c r="L10" s="79">
        <v>4437.1499999999996</v>
      </c>
      <c r="M10" s="37">
        <v>20.5</v>
      </c>
    </row>
    <row r="11" spans="1:13">
      <c r="A11" s="32">
        <v>44016</v>
      </c>
      <c r="B11" s="36">
        <v>4.18</v>
      </c>
      <c r="C11" s="79">
        <v>4485.6000000000004</v>
      </c>
      <c r="D11" s="37">
        <v>52.4</v>
      </c>
      <c r="E11" s="36">
        <v>1.46</v>
      </c>
      <c r="F11" s="79">
        <v>4454.84</v>
      </c>
      <c r="G11" s="37">
        <v>36.5</v>
      </c>
      <c r="H11" s="36">
        <v>11.12</v>
      </c>
      <c r="I11" s="79">
        <v>4444.6499999999996</v>
      </c>
      <c r="J11" s="37">
        <v>22</v>
      </c>
      <c r="K11" s="36">
        <v>11.18</v>
      </c>
      <c r="L11" s="79">
        <v>4437.1400000000003</v>
      </c>
      <c r="M11" s="37">
        <v>21</v>
      </c>
    </row>
    <row r="12" spans="1:13">
      <c r="A12" s="32">
        <v>44017</v>
      </c>
      <c r="B12" s="36">
        <v>4.2</v>
      </c>
      <c r="C12" s="79">
        <v>4485.62</v>
      </c>
      <c r="D12" s="37">
        <v>52.1</v>
      </c>
      <c r="E12" s="36">
        <v>1.44</v>
      </c>
      <c r="F12" s="79">
        <v>4454.82</v>
      </c>
      <c r="G12" s="37">
        <v>36.299999999999997</v>
      </c>
      <c r="H12" s="36">
        <v>11.1</v>
      </c>
      <c r="I12" s="79">
        <v>4444.63</v>
      </c>
      <c r="J12" s="37">
        <v>22.1</v>
      </c>
      <c r="K12" s="36">
        <v>11.15</v>
      </c>
      <c r="L12" s="79">
        <v>4437.1099999999997</v>
      </c>
      <c r="M12" s="37">
        <v>21</v>
      </c>
    </row>
    <row r="13" spans="1:13">
      <c r="A13" s="32">
        <v>44018</v>
      </c>
      <c r="B13" s="36">
        <v>4.13</v>
      </c>
      <c r="C13" s="79">
        <v>4485.55</v>
      </c>
      <c r="D13" s="37">
        <v>51.4</v>
      </c>
      <c r="E13" s="36">
        <v>1.4</v>
      </c>
      <c r="F13" s="79">
        <v>4454.78</v>
      </c>
      <c r="G13" s="37">
        <v>36.4</v>
      </c>
      <c r="H13" s="36">
        <v>11.02</v>
      </c>
      <c r="I13" s="79">
        <v>4444.55</v>
      </c>
      <c r="J13" s="37">
        <v>21.6</v>
      </c>
      <c r="K13" s="36">
        <v>11.16</v>
      </c>
      <c r="L13" s="79">
        <v>4437.12</v>
      </c>
      <c r="M13" s="37">
        <v>21.5</v>
      </c>
    </row>
    <row r="14" spans="1:13">
      <c r="A14" s="32">
        <v>44019</v>
      </c>
      <c r="B14" s="36">
        <v>4.0199999999999996</v>
      </c>
      <c r="C14" s="79">
        <v>4485.4400000000005</v>
      </c>
      <c r="D14" s="37">
        <v>50.5</v>
      </c>
      <c r="E14" s="36">
        <v>1.24</v>
      </c>
      <c r="F14" s="79">
        <v>4454.62</v>
      </c>
      <c r="G14" s="37">
        <v>35.6</v>
      </c>
      <c r="H14" s="36">
        <v>10.92</v>
      </c>
      <c r="I14" s="79">
        <v>4444.45</v>
      </c>
      <c r="J14" s="37">
        <v>22.5</v>
      </c>
      <c r="K14" s="36">
        <v>11.04</v>
      </c>
      <c r="L14" s="79">
        <v>4437</v>
      </c>
      <c r="M14" s="37">
        <v>13.1</v>
      </c>
    </row>
    <row r="15" spans="1:13">
      <c r="A15" s="32">
        <v>44020</v>
      </c>
      <c r="B15" s="36">
        <v>3.98</v>
      </c>
      <c r="C15" s="79">
        <v>4485.3999999999996</v>
      </c>
      <c r="D15" s="37">
        <v>51.2</v>
      </c>
      <c r="E15" s="36">
        <v>1.18</v>
      </c>
      <c r="F15" s="79">
        <v>4454.5600000000004</v>
      </c>
      <c r="G15" s="37">
        <v>34.1</v>
      </c>
      <c r="H15" s="36">
        <v>10.8</v>
      </c>
      <c r="I15" s="79">
        <v>4444.33</v>
      </c>
      <c r="J15" s="37">
        <v>20.3</v>
      </c>
      <c r="K15" s="36">
        <v>10.9</v>
      </c>
      <c r="L15" s="79">
        <v>4436.8599999999997</v>
      </c>
      <c r="M15" s="37">
        <v>13.2</v>
      </c>
    </row>
    <row r="16" spans="1:13">
      <c r="A16" s="32">
        <v>44021</v>
      </c>
      <c r="B16" s="36">
        <v>4.04</v>
      </c>
      <c r="C16" s="79">
        <v>4485.46</v>
      </c>
      <c r="D16" s="37">
        <v>51.9</v>
      </c>
      <c r="E16" s="36">
        <v>1.1599999999999999</v>
      </c>
      <c r="F16" s="79">
        <v>4454.54</v>
      </c>
      <c r="G16" s="37">
        <v>34.1</v>
      </c>
      <c r="H16" s="36">
        <v>10.8</v>
      </c>
      <c r="I16" s="79">
        <v>4444.33</v>
      </c>
      <c r="J16" s="37">
        <v>22.6</v>
      </c>
      <c r="K16" s="36">
        <v>10.8</v>
      </c>
      <c r="L16" s="79">
        <v>4436.76</v>
      </c>
      <c r="M16" s="37">
        <v>14.2</v>
      </c>
    </row>
    <row r="17" spans="1:13">
      <c r="A17" s="32">
        <v>44022</v>
      </c>
      <c r="B17" s="36">
        <v>4.03</v>
      </c>
      <c r="C17" s="79">
        <v>4485.45</v>
      </c>
      <c r="D17" s="37">
        <v>50.9</v>
      </c>
      <c r="E17" s="36">
        <v>1.08</v>
      </c>
      <c r="F17" s="79">
        <v>4454.46</v>
      </c>
      <c r="G17" s="37">
        <v>33.4</v>
      </c>
      <c r="H17" s="36">
        <v>10.8</v>
      </c>
      <c r="I17" s="79">
        <v>4444.33</v>
      </c>
      <c r="J17" s="37">
        <v>20.2</v>
      </c>
      <c r="K17" s="36">
        <v>10.58</v>
      </c>
      <c r="L17" s="79">
        <v>4436.54</v>
      </c>
      <c r="M17" s="37">
        <v>7</v>
      </c>
    </row>
    <row r="18" spans="1:13">
      <c r="A18" s="32">
        <v>44023</v>
      </c>
      <c r="B18" s="36">
        <v>4.0199999999999996</v>
      </c>
      <c r="C18" s="79">
        <v>4485.4400000000005</v>
      </c>
      <c r="D18" s="37">
        <v>50</v>
      </c>
      <c r="E18" s="36">
        <v>1.04</v>
      </c>
      <c r="F18" s="79">
        <v>4454.42</v>
      </c>
      <c r="G18" s="37">
        <v>32</v>
      </c>
      <c r="H18" s="36">
        <v>10.76</v>
      </c>
      <c r="I18" s="79">
        <v>4444.29</v>
      </c>
      <c r="J18" s="37">
        <v>18.5</v>
      </c>
      <c r="K18" s="36">
        <v>10</v>
      </c>
      <c r="L18" s="79">
        <v>4435.96</v>
      </c>
      <c r="M18" s="37">
        <v>0</v>
      </c>
    </row>
    <row r="19" spans="1:13">
      <c r="A19" s="32">
        <v>44024</v>
      </c>
      <c r="B19" s="36">
        <v>4</v>
      </c>
      <c r="C19" s="79">
        <v>4485.42</v>
      </c>
      <c r="D19" s="37">
        <v>48.7</v>
      </c>
      <c r="E19" s="36">
        <v>1</v>
      </c>
      <c r="F19" s="79">
        <v>4454.38</v>
      </c>
      <c r="G19" s="37">
        <v>31</v>
      </c>
      <c r="H19" s="36">
        <v>10.76</v>
      </c>
      <c r="I19" s="79">
        <v>4444.29</v>
      </c>
      <c r="J19" s="37">
        <v>22.9</v>
      </c>
      <c r="K19" s="36">
        <v>10</v>
      </c>
      <c r="L19" s="79">
        <v>4435.96</v>
      </c>
      <c r="M19" s="37">
        <v>0</v>
      </c>
    </row>
    <row r="20" spans="1:13">
      <c r="A20" s="32">
        <v>44025</v>
      </c>
      <c r="B20" s="36">
        <v>3.88</v>
      </c>
      <c r="C20" s="79">
        <v>4485.3</v>
      </c>
      <c r="D20" s="37">
        <v>48.7</v>
      </c>
      <c r="E20" s="36">
        <v>0.94</v>
      </c>
      <c r="F20" s="79">
        <v>4454.32</v>
      </c>
      <c r="G20" s="37">
        <v>15.2</v>
      </c>
      <c r="H20" s="36">
        <v>10.75</v>
      </c>
      <c r="I20" s="79">
        <v>4444.28</v>
      </c>
      <c r="J20" s="37">
        <v>21.2</v>
      </c>
      <c r="K20" s="36">
        <v>10</v>
      </c>
      <c r="L20" s="79">
        <v>4435.96</v>
      </c>
      <c r="M20" s="37">
        <v>0</v>
      </c>
    </row>
    <row r="21" spans="1:13">
      <c r="A21" s="32">
        <v>44026</v>
      </c>
      <c r="B21" s="36">
        <v>3.34</v>
      </c>
      <c r="C21" s="79">
        <v>4484.76</v>
      </c>
      <c r="D21" s="37">
        <v>0</v>
      </c>
      <c r="E21" s="36">
        <v>0.9</v>
      </c>
      <c r="F21" s="79">
        <v>4454.28</v>
      </c>
      <c r="G21" s="37">
        <v>15.5</v>
      </c>
      <c r="H21" s="36">
        <v>10.76</v>
      </c>
      <c r="I21" s="79">
        <v>4444.29</v>
      </c>
      <c r="J21" s="37">
        <v>21.2</v>
      </c>
      <c r="K21" s="36">
        <v>10</v>
      </c>
      <c r="L21" s="79">
        <v>4435.96</v>
      </c>
      <c r="M21" s="37">
        <v>0</v>
      </c>
    </row>
    <row r="22" spans="1:13">
      <c r="A22" s="32">
        <v>44027</v>
      </c>
      <c r="B22" s="36">
        <v>3.34</v>
      </c>
      <c r="C22" s="79">
        <v>4484.76</v>
      </c>
      <c r="D22" s="37">
        <v>0</v>
      </c>
      <c r="E22" s="36">
        <v>0.6</v>
      </c>
      <c r="F22" s="79">
        <v>4453.9800000000005</v>
      </c>
      <c r="G22" s="37">
        <v>14.7</v>
      </c>
      <c r="H22" s="36">
        <v>10.75</v>
      </c>
      <c r="I22" s="79">
        <v>4444.28</v>
      </c>
      <c r="J22" s="37">
        <v>20.65</v>
      </c>
      <c r="K22" s="36">
        <v>10</v>
      </c>
      <c r="L22" s="79">
        <v>4435.96</v>
      </c>
      <c r="M22" s="37">
        <v>0</v>
      </c>
    </row>
    <row r="23" spans="1:13">
      <c r="A23" s="32">
        <v>44028</v>
      </c>
      <c r="B23" s="36">
        <v>3.34</v>
      </c>
      <c r="C23" s="79">
        <v>4484.76</v>
      </c>
      <c r="D23" s="37">
        <v>0</v>
      </c>
      <c r="E23" s="36">
        <v>0.8</v>
      </c>
      <c r="F23" s="79">
        <v>4454.18</v>
      </c>
      <c r="G23" s="37">
        <v>13.9</v>
      </c>
      <c r="H23" s="36">
        <v>10.75</v>
      </c>
      <c r="I23" s="79">
        <v>4444.28</v>
      </c>
      <c r="J23" s="37">
        <v>20.75</v>
      </c>
      <c r="K23" s="36">
        <v>10</v>
      </c>
      <c r="L23" s="79">
        <v>4435.96</v>
      </c>
      <c r="M23" s="37">
        <v>0</v>
      </c>
    </row>
    <row r="24" spans="1:13">
      <c r="A24" s="32">
        <v>44029</v>
      </c>
      <c r="B24" s="36">
        <v>3.34</v>
      </c>
      <c r="C24" s="79">
        <v>4484.76</v>
      </c>
      <c r="D24" s="37">
        <v>0</v>
      </c>
      <c r="E24" s="36">
        <v>0.78</v>
      </c>
      <c r="F24" s="79">
        <v>4454.16</v>
      </c>
      <c r="G24" s="37">
        <v>16.600000000000001</v>
      </c>
      <c r="H24" s="36">
        <v>10.74</v>
      </c>
      <c r="I24" s="79">
        <v>4444.2699999999995</v>
      </c>
      <c r="J24" s="37">
        <v>19.8</v>
      </c>
      <c r="K24" s="36">
        <v>10</v>
      </c>
      <c r="L24" s="79">
        <v>4435.96</v>
      </c>
      <c r="M24" s="37">
        <v>0</v>
      </c>
    </row>
    <row r="25" spans="1:13">
      <c r="A25" s="32">
        <v>44030</v>
      </c>
      <c r="B25" s="36">
        <v>3.34</v>
      </c>
      <c r="C25" s="79">
        <v>4484.76</v>
      </c>
      <c r="D25" s="37">
        <v>0</v>
      </c>
      <c r="E25" s="36">
        <v>0.4</v>
      </c>
      <c r="F25" s="79">
        <v>4453.78</v>
      </c>
      <c r="G25" s="37">
        <v>13</v>
      </c>
      <c r="H25" s="36">
        <v>10.74</v>
      </c>
      <c r="I25" s="79">
        <v>4444.2699999999995</v>
      </c>
      <c r="J25" s="37">
        <v>19.8</v>
      </c>
      <c r="K25" s="36">
        <v>10</v>
      </c>
      <c r="L25" s="79">
        <v>4435.96</v>
      </c>
      <c r="M25" s="37">
        <v>0</v>
      </c>
    </row>
    <row r="26" spans="1:13">
      <c r="A26" s="32">
        <v>44031</v>
      </c>
      <c r="B26" s="36">
        <v>3.34</v>
      </c>
      <c r="C26" s="79">
        <v>4484.76</v>
      </c>
      <c r="D26" s="37">
        <v>0</v>
      </c>
      <c r="E26" s="36">
        <v>0.4</v>
      </c>
      <c r="F26" s="79">
        <v>4453.78</v>
      </c>
      <c r="G26" s="37">
        <v>11.7</v>
      </c>
      <c r="H26" s="36">
        <v>10.74</v>
      </c>
      <c r="I26" s="79">
        <v>4444.2699999999995</v>
      </c>
      <c r="J26" s="37">
        <v>18</v>
      </c>
      <c r="K26" s="36">
        <v>10</v>
      </c>
      <c r="L26" s="79">
        <v>4435.96</v>
      </c>
      <c r="M26" s="37">
        <v>0</v>
      </c>
    </row>
    <row r="27" spans="1:13">
      <c r="A27" s="32">
        <v>44032</v>
      </c>
      <c r="B27" s="36">
        <v>3.34</v>
      </c>
      <c r="C27" s="79">
        <v>4484.76</v>
      </c>
      <c r="D27" s="37">
        <v>0</v>
      </c>
      <c r="E27" s="36">
        <v>0.6</v>
      </c>
      <c r="F27" s="79">
        <v>4453.9800000000005</v>
      </c>
      <c r="G27" s="37">
        <v>13.2</v>
      </c>
      <c r="H27" s="36">
        <v>10.74</v>
      </c>
      <c r="I27" s="79">
        <v>4444.2699999999995</v>
      </c>
      <c r="J27" s="37">
        <v>20.399999999999999</v>
      </c>
      <c r="K27" s="36">
        <v>10</v>
      </c>
      <c r="L27" s="79">
        <v>4435.96</v>
      </c>
      <c r="M27" s="37">
        <v>0</v>
      </c>
    </row>
    <row r="28" spans="1:13">
      <c r="A28" s="32">
        <v>44033</v>
      </c>
      <c r="B28" s="36">
        <v>3.34</v>
      </c>
      <c r="C28" s="79">
        <v>4484.76</v>
      </c>
      <c r="D28" s="37">
        <v>0</v>
      </c>
      <c r="E28" s="36">
        <v>0.2</v>
      </c>
      <c r="F28" s="79">
        <v>4453.58</v>
      </c>
      <c r="G28" s="37">
        <v>12.9</v>
      </c>
      <c r="H28" s="36">
        <v>10.72</v>
      </c>
      <c r="I28" s="79">
        <v>4444.25</v>
      </c>
      <c r="J28" s="37">
        <v>20.3</v>
      </c>
      <c r="K28" s="36">
        <v>10</v>
      </c>
      <c r="L28" s="79">
        <v>4435.96</v>
      </c>
      <c r="M28" s="37">
        <v>0</v>
      </c>
    </row>
    <row r="29" spans="1:13">
      <c r="A29" s="32"/>
      <c r="B29" s="36"/>
      <c r="C29" s="110"/>
      <c r="D29" s="37"/>
      <c r="E29" s="36"/>
      <c r="F29" s="110"/>
      <c r="G29" s="37"/>
      <c r="H29" s="36"/>
      <c r="I29" s="110"/>
      <c r="J29" s="37"/>
      <c r="K29" s="36"/>
      <c r="L29" s="110"/>
      <c r="M29" s="37"/>
    </row>
    <row r="30" spans="1:13" ht="15.75" thickBot="1">
      <c r="A30" s="33"/>
      <c r="B30" s="40"/>
      <c r="C30" s="111"/>
      <c r="D30" s="41"/>
      <c r="E30" s="40"/>
      <c r="F30" s="111"/>
      <c r="G30" s="41"/>
      <c r="H30" s="40"/>
      <c r="I30" s="111"/>
      <c r="J30" s="41"/>
      <c r="K30" s="40"/>
      <c r="L30" s="111"/>
      <c r="M30" s="41"/>
    </row>
  </sheetData>
  <mergeCells count="5">
    <mergeCell ref="B2:D2"/>
    <mergeCell ref="E2:G2"/>
    <mergeCell ref="H2:J2"/>
    <mergeCell ref="K2:M2"/>
    <mergeCell ref="A1:M1"/>
  </mergeCells>
  <pageMargins left="0.7" right="0.7" top="0.75" bottom="0.75" header="0.3" footer="0.3"/>
  <pageSetup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Email Table</vt:lpstr>
      <vt:lpstr>Historical Drying Summary</vt:lpstr>
      <vt:lpstr>Running Data Isleta Peralta</vt:lpstr>
      <vt:lpstr>Running Data Isleta Abeytas</vt:lpstr>
      <vt:lpstr>Running Data San Acacia Seg 1a</vt:lpstr>
      <vt:lpstr>Running Data San Acacia Seg 1b</vt:lpstr>
      <vt:lpstr>Running Data San Acacia Seg 2</vt:lpstr>
      <vt:lpstr>Running Data San Acacia Seg3</vt:lpstr>
      <vt:lpstr>Pump Study Gages</vt:lpstr>
      <vt:lpstr>LandmarkRM</vt:lpstr>
      <vt:lpstr>Drying Summary</vt:lpstr>
      <vt:lpstr>2020 Format Rpt Tbl Summary Seg</vt:lpstr>
      <vt:lpstr>USGSBosqueFarms</vt:lpstr>
      <vt:lpstr>USGS 346</vt:lpstr>
      <vt:lpstr>USGS Bernardo</vt:lpstr>
      <vt:lpstr>USGS San Acacia</vt:lpstr>
      <vt:lpstr>USGS Escondida</vt:lpstr>
      <vt:lpstr>USGS 380</vt:lpstr>
      <vt:lpstr>USGS San Marcial</vt:lpstr>
      <vt:lpstr>'Drying Summary'!_Hlk56519594</vt:lpstr>
      <vt:lpstr>LandmarkRM!Print_Titles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McKenna</dc:creator>
  <cp:lastModifiedBy>Gilbert, Eliza I</cp:lastModifiedBy>
  <cp:lastPrinted>2020-12-18T15:55:41Z</cp:lastPrinted>
  <dcterms:created xsi:type="dcterms:W3CDTF">2017-07-10T14:07:22Z</dcterms:created>
  <dcterms:modified xsi:type="dcterms:W3CDTF">2022-09-29T17:48:20Z</dcterms:modified>
</cp:coreProperties>
</file>